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19440" windowHeight="15600" tabRatio="915"/>
  </bookViews>
  <sheets>
    <sheet name="Спорт (мужчины)" sheetId="20" r:id="rId1"/>
    <sheet name="Любители (мужчины)" sheetId="29" r:id="rId2"/>
    <sheet name="Спорт (женщины)" sheetId="28" r:id="rId3"/>
    <sheet name="Любители (женщины)" sheetId="30" r:id="rId4"/>
    <sheet name="Служебный" sheetId="4" r:id="rId5"/>
  </sheets>
  <definedNames>
    <definedName name="любители_м">Служебный!$C$2:$C$7</definedName>
    <definedName name="_xlnm.Print_Area" localSheetId="3">'Любители (женщины)'!$A$1:$AG$30</definedName>
    <definedName name="_xlnm.Print_Area" localSheetId="1">'Любители (мужчины)'!$A$1:$AG$39</definedName>
    <definedName name="_xlnm.Print_Area" localSheetId="2">'Спорт (женщины)'!$A$1:$AG$21</definedName>
    <definedName name="_xlnm.Print_Area" localSheetId="0">'Спорт (мужчины)'!$A$1:$AG$34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9" l="1"/>
  <c r="E15" i="29"/>
  <c r="E12" i="28" l="1"/>
  <c r="E13" i="28"/>
  <c r="E15" i="28"/>
  <c r="E16" i="28"/>
  <c r="E14" i="28"/>
  <c r="E17" i="28"/>
  <c r="E18" i="28"/>
  <c r="E19" i="28"/>
  <c r="E21" i="28"/>
  <c r="E20" i="28"/>
  <c r="E12" i="29"/>
  <c r="E13" i="29"/>
  <c r="E14" i="29"/>
  <c r="E17" i="29"/>
  <c r="E16" i="29"/>
  <c r="E18" i="29"/>
  <c r="E20" i="29"/>
  <c r="E19" i="29"/>
  <c r="E21" i="29"/>
  <c r="E23" i="29"/>
  <c r="E22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8" i="29"/>
  <c r="E47" i="29"/>
  <c r="E46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34" i="20"/>
  <c r="E28" i="30" l="1"/>
  <c r="E13" i="30"/>
  <c r="E23" i="30"/>
  <c r="E25" i="30"/>
  <c r="E19" i="30"/>
  <c r="E18" i="30"/>
  <c r="E15" i="30"/>
  <c r="E17" i="30"/>
  <c r="E22" i="30"/>
  <c r="E16" i="30"/>
  <c r="E12" i="30"/>
  <c r="E24" i="30"/>
  <c r="E21" i="30"/>
  <c r="E11" i="30"/>
  <c r="E26" i="30"/>
  <c r="E29" i="30"/>
  <c r="E14" i="30"/>
  <c r="E27" i="30"/>
  <c r="E20" i="30"/>
  <c r="E11" i="28"/>
  <c r="E11" i="29"/>
  <c r="E12" i="20"/>
  <c r="E25" i="20"/>
  <c r="E33" i="20"/>
  <c r="E16" i="20"/>
  <c r="E13" i="20"/>
  <c r="E24" i="20"/>
  <c r="E22" i="20"/>
  <c r="E26" i="20"/>
  <c r="E32" i="20"/>
  <c r="E11" i="20"/>
  <c r="E31" i="20"/>
  <c r="E17" i="20"/>
  <c r="E23" i="20"/>
  <c r="E28" i="20"/>
  <c r="E20" i="20"/>
  <c r="E29" i="20"/>
  <c r="E14" i="20"/>
  <c r="E21" i="20"/>
  <c r="E19" i="20"/>
  <c r="E27" i="20"/>
  <c r="E30" i="20"/>
  <c r="E15" i="20"/>
  <c r="E30" i="30"/>
  <c r="G11" i="30" l="1"/>
  <c r="G26" i="30"/>
  <c r="G29" i="30"/>
  <c r="G14" i="30"/>
  <c r="G27" i="30"/>
  <c r="G20" i="30"/>
  <c r="G28" i="30"/>
  <c r="G13" i="30"/>
  <c r="G23" i="30"/>
  <c r="G25" i="30"/>
  <c r="G19" i="30"/>
  <c r="G18" i="30"/>
  <c r="G15" i="30"/>
  <c r="G17" i="30"/>
  <c r="G22" i="30"/>
  <c r="G16" i="30"/>
  <c r="G12" i="30"/>
  <c r="G24" i="30"/>
  <c r="G21" i="30"/>
  <c r="G30" i="30"/>
  <c r="C7" i="30"/>
  <c r="AR9" i="30" s="1"/>
  <c r="AR10" i="30" s="1"/>
  <c r="G38" i="29"/>
  <c r="G25" i="29"/>
  <c r="G33" i="29"/>
  <c r="G62" i="29"/>
  <c r="G34" i="29"/>
  <c r="G20" i="29"/>
  <c r="G11" i="29"/>
  <c r="G32" i="29"/>
  <c r="G37" i="29"/>
  <c r="G56" i="29"/>
  <c r="G50" i="29"/>
  <c r="G45" i="29"/>
  <c r="G48" i="29"/>
  <c r="G49" i="29"/>
  <c r="G59" i="29"/>
  <c r="G24" i="29"/>
  <c r="G43" i="29"/>
  <c r="G39" i="29"/>
  <c r="G64" i="29"/>
  <c r="G27" i="29"/>
  <c r="G51" i="29"/>
  <c r="G12" i="29"/>
  <c r="G16" i="29"/>
  <c r="G46" i="29"/>
  <c r="G23" i="29"/>
  <c r="G35" i="29"/>
  <c r="G19" i="29"/>
  <c r="G40" i="29"/>
  <c r="G57" i="29"/>
  <c r="G36" i="29"/>
  <c r="G30" i="29"/>
  <c r="G26" i="29"/>
  <c r="G28" i="29"/>
  <c r="G58" i="29"/>
  <c r="G52" i="29"/>
  <c r="G14" i="29"/>
  <c r="G61" i="29"/>
  <c r="G47" i="29"/>
  <c r="G63" i="29"/>
  <c r="G31" i="29"/>
  <c r="G65" i="29"/>
  <c r="G41" i="29"/>
  <c r="G17" i="29"/>
  <c r="G53" i="29"/>
  <c r="G67" i="29"/>
  <c r="G42" i="29"/>
  <c r="G29" i="29"/>
  <c r="G44" i="29"/>
  <c r="G60" i="29"/>
  <c r="G66" i="29"/>
  <c r="G18" i="29"/>
  <c r="G68" i="29"/>
  <c r="G55" i="29"/>
  <c r="G21" i="29"/>
  <c r="G13" i="29"/>
  <c r="G54" i="29"/>
  <c r="G22" i="29"/>
  <c r="M9" i="30" l="1"/>
  <c r="U9" i="30"/>
  <c r="U10" i="30" s="1"/>
  <c r="AC9" i="30"/>
  <c r="AC10" i="30" s="1"/>
  <c r="AK9" i="30"/>
  <c r="AK10" i="30" s="1"/>
  <c r="AS9" i="30"/>
  <c r="AS10" i="30" s="1"/>
  <c r="N9" i="30"/>
  <c r="N10" i="30" s="1"/>
  <c r="V9" i="30"/>
  <c r="V10" i="30" s="1"/>
  <c r="AD9" i="30"/>
  <c r="AD10" i="30" s="1"/>
  <c r="AL9" i="30"/>
  <c r="AL10" i="30" s="1"/>
  <c r="AT9" i="30"/>
  <c r="AT10" i="30" s="1"/>
  <c r="O9" i="30"/>
  <c r="O10" i="30" s="1"/>
  <c r="AM9" i="30"/>
  <c r="AM10" i="30" s="1"/>
  <c r="H9" i="30"/>
  <c r="H10" i="30" s="1"/>
  <c r="X9" i="30"/>
  <c r="X10" i="30" s="1"/>
  <c r="AN9" i="30"/>
  <c r="AN10" i="30" s="1"/>
  <c r="I9" i="30"/>
  <c r="Q9" i="30"/>
  <c r="Q10" i="30" s="1"/>
  <c r="Y9" i="30"/>
  <c r="Y10" i="30" s="1"/>
  <c r="AG9" i="30"/>
  <c r="AG10" i="30" s="1"/>
  <c r="AO9" i="30"/>
  <c r="AO10" i="30" s="1"/>
  <c r="W9" i="30"/>
  <c r="W10" i="30" s="1"/>
  <c r="AU9" i="30"/>
  <c r="AU10" i="30" s="1"/>
  <c r="AE9" i="30"/>
  <c r="AE10" i="30" s="1"/>
  <c r="AF9" i="30"/>
  <c r="AF10" i="30" s="1"/>
  <c r="R9" i="30"/>
  <c r="R10" i="30" s="1"/>
  <c r="AH9" i="30"/>
  <c r="AH10" i="30" s="1"/>
  <c r="K9" i="30"/>
  <c r="K10" i="30" s="1"/>
  <c r="S9" i="30"/>
  <c r="S10" i="30" s="1"/>
  <c r="AA9" i="30"/>
  <c r="AA10" i="30" s="1"/>
  <c r="AI9" i="30"/>
  <c r="AI10" i="30" s="1"/>
  <c r="AQ9" i="30"/>
  <c r="AQ10" i="30" s="1"/>
  <c r="P9" i="30"/>
  <c r="P10" i="30" s="1"/>
  <c r="J9" i="30"/>
  <c r="Z9" i="30"/>
  <c r="Z10" i="30" s="1"/>
  <c r="AP9" i="30"/>
  <c r="AP10" i="30" s="1"/>
  <c r="L9" i="30"/>
  <c r="L10" i="30" s="1"/>
  <c r="T9" i="30"/>
  <c r="T10" i="30" s="1"/>
  <c r="AB9" i="30"/>
  <c r="AB10" i="30" s="1"/>
  <c r="AJ9" i="30"/>
  <c r="AJ10" i="30" s="1"/>
  <c r="C7" i="29"/>
  <c r="AQ9" i="29" s="1"/>
  <c r="AQ10" i="29" s="1"/>
  <c r="C7" i="28"/>
  <c r="AP9" i="28" s="1"/>
  <c r="AP10" i="28" s="1"/>
  <c r="E18" i="20"/>
  <c r="F17" i="30" l="1"/>
  <c r="M10" i="30"/>
  <c r="F27" i="30"/>
  <c r="J10" i="30"/>
  <c r="F28" i="30" s="1"/>
  <c r="F26" i="30"/>
  <c r="S9" i="28"/>
  <c r="S10" i="28" s="1"/>
  <c r="AA9" i="28"/>
  <c r="AA10" i="28" s="1"/>
  <c r="I10" i="30"/>
  <c r="Z9" i="29"/>
  <c r="Z10" i="29" s="1"/>
  <c r="Y9" i="29"/>
  <c r="Y10" i="29" s="1"/>
  <c r="I9" i="29"/>
  <c r="AG9" i="29"/>
  <c r="AG10" i="29" s="1"/>
  <c r="Q9" i="29"/>
  <c r="Q10" i="29" s="1"/>
  <c r="AO9" i="29"/>
  <c r="AO10" i="29" s="1"/>
  <c r="AQ9" i="28"/>
  <c r="AQ10" i="28" s="1"/>
  <c r="AI9" i="28"/>
  <c r="AI10" i="28" s="1"/>
  <c r="K9" i="28"/>
  <c r="K10" i="28" s="1"/>
  <c r="J9" i="29"/>
  <c r="AP9" i="29"/>
  <c r="AP10" i="29" s="1"/>
  <c r="R9" i="29"/>
  <c r="R10" i="29" s="1"/>
  <c r="AH9" i="29"/>
  <c r="AH10" i="29" s="1"/>
  <c r="K9" i="29"/>
  <c r="K10" i="29" s="1"/>
  <c r="AI9" i="29"/>
  <c r="AI10" i="29" s="1"/>
  <c r="L9" i="29"/>
  <c r="L10" i="29" s="1"/>
  <c r="T9" i="29"/>
  <c r="T10" i="29" s="1"/>
  <c r="AB9" i="29"/>
  <c r="AB10" i="29" s="1"/>
  <c r="AJ9" i="29"/>
  <c r="AJ10" i="29" s="1"/>
  <c r="AR9" i="29"/>
  <c r="AR10" i="29" s="1"/>
  <c r="AA9" i="29"/>
  <c r="AA10" i="29" s="1"/>
  <c r="M9" i="29"/>
  <c r="AC9" i="29"/>
  <c r="AC10" i="29" s="1"/>
  <c r="S9" i="29"/>
  <c r="S10" i="29" s="1"/>
  <c r="U9" i="29"/>
  <c r="U10" i="29" s="1"/>
  <c r="AK9" i="29"/>
  <c r="AK10" i="29" s="1"/>
  <c r="AS9" i="29"/>
  <c r="AS10" i="29" s="1"/>
  <c r="N9" i="29"/>
  <c r="N10" i="29" s="1"/>
  <c r="V9" i="29"/>
  <c r="V10" i="29" s="1"/>
  <c r="AD9" i="29"/>
  <c r="AD10" i="29" s="1"/>
  <c r="AL9" i="29"/>
  <c r="AL10" i="29" s="1"/>
  <c r="AT9" i="29"/>
  <c r="AT10" i="29" s="1"/>
  <c r="O9" i="29"/>
  <c r="O10" i="29" s="1"/>
  <c r="AE9" i="29"/>
  <c r="AE10" i="29" s="1"/>
  <c r="AM9" i="29"/>
  <c r="AM10" i="29" s="1"/>
  <c r="W9" i="29"/>
  <c r="W10" i="29" s="1"/>
  <c r="AU9" i="29"/>
  <c r="AU10" i="29" s="1"/>
  <c r="H9" i="29"/>
  <c r="P9" i="29"/>
  <c r="P10" i="29" s="1"/>
  <c r="X9" i="29"/>
  <c r="X10" i="29" s="1"/>
  <c r="AF9" i="29"/>
  <c r="AF10" i="29" s="1"/>
  <c r="AN9" i="29"/>
  <c r="AN10" i="29" s="1"/>
  <c r="L9" i="28"/>
  <c r="L10" i="28" s="1"/>
  <c r="T9" i="28"/>
  <c r="T10" i="28" s="1"/>
  <c r="AB9" i="28"/>
  <c r="AB10" i="28" s="1"/>
  <c r="AJ9" i="28"/>
  <c r="AJ10" i="28" s="1"/>
  <c r="AR9" i="28"/>
  <c r="AR10" i="28" s="1"/>
  <c r="M9" i="28"/>
  <c r="M10" i="28" s="1"/>
  <c r="AK9" i="28"/>
  <c r="AK10" i="28" s="1"/>
  <c r="U9" i="28"/>
  <c r="U10" i="28" s="1"/>
  <c r="AC9" i="28"/>
  <c r="AC10" i="28" s="1"/>
  <c r="AS9" i="28"/>
  <c r="AS10" i="28" s="1"/>
  <c r="N9" i="28"/>
  <c r="N10" i="28" s="1"/>
  <c r="V9" i="28"/>
  <c r="V10" i="28" s="1"/>
  <c r="AD9" i="28"/>
  <c r="AD10" i="28" s="1"/>
  <c r="AL9" i="28"/>
  <c r="AL10" i="28" s="1"/>
  <c r="AT9" i="28"/>
  <c r="AT10" i="28" s="1"/>
  <c r="O9" i="28"/>
  <c r="O10" i="28" s="1"/>
  <c r="AE9" i="28"/>
  <c r="AE10" i="28" s="1"/>
  <c r="AU9" i="28"/>
  <c r="AU10" i="28" s="1"/>
  <c r="W9" i="28"/>
  <c r="W10" i="28" s="1"/>
  <c r="AM9" i="28"/>
  <c r="AM10" i="28" s="1"/>
  <c r="H9" i="28"/>
  <c r="H10" i="28" s="1"/>
  <c r="P9" i="28"/>
  <c r="P10" i="28" s="1"/>
  <c r="X9" i="28"/>
  <c r="X10" i="28" s="1"/>
  <c r="AF9" i="28"/>
  <c r="AF10" i="28" s="1"/>
  <c r="AN9" i="28"/>
  <c r="AN10" i="28" s="1"/>
  <c r="I9" i="28"/>
  <c r="Y9" i="28"/>
  <c r="Y10" i="28" s="1"/>
  <c r="AO9" i="28"/>
  <c r="AO10" i="28" s="1"/>
  <c r="Q9" i="28"/>
  <c r="Q10" i="28" s="1"/>
  <c r="AG9" i="28"/>
  <c r="AG10" i="28" s="1"/>
  <c r="J9" i="28"/>
  <c r="J10" i="28" s="1"/>
  <c r="R9" i="28"/>
  <c r="R10" i="28" s="1"/>
  <c r="Z9" i="28"/>
  <c r="Z10" i="28" s="1"/>
  <c r="AH9" i="28"/>
  <c r="AH10" i="28" s="1"/>
  <c r="F64" i="29" l="1"/>
  <c r="F68" i="29"/>
  <c r="F66" i="29"/>
  <c r="F15" i="28"/>
  <c r="F14" i="28"/>
  <c r="F18" i="28"/>
  <c r="F21" i="28"/>
  <c r="F17" i="28"/>
  <c r="F19" i="28"/>
  <c r="F20" i="28"/>
  <c r="F29" i="30"/>
  <c r="F11" i="30"/>
  <c r="F13" i="30"/>
  <c r="F12" i="30"/>
  <c r="F19" i="30"/>
  <c r="F18" i="30"/>
  <c r="I10" i="28"/>
  <c r="F22" i="30"/>
  <c r="F20" i="30"/>
  <c r="F24" i="30"/>
  <c r="F16" i="30"/>
  <c r="F30" i="30"/>
  <c r="F23" i="30"/>
  <c r="F15" i="30"/>
  <c r="F21" i="30"/>
  <c r="F14" i="30"/>
  <c r="F25" i="30"/>
  <c r="H10" i="29"/>
  <c r="M10" i="29"/>
  <c r="F46" i="29" s="1"/>
  <c r="J10" i="29"/>
  <c r="I10" i="29"/>
  <c r="C7" i="20"/>
  <c r="F15" i="29" l="1"/>
  <c r="F14" i="29"/>
  <c r="F19" i="29"/>
  <c r="F23" i="29"/>
  <c r="F26" i="29"/>
  <c r="F12" i="29"/>
  <c r="F16" i="29"/>
  <c r="F20" i="29"/>
  <c r="F25" i="29"/>
  <c r="F31" i="29"/>
  <c r="F55" i="29"/>
  <c r="F13" i="29"/>
  <c r="F17" i="29"/>
  <c r="F18" i="29"/>
  <c r="F24" i="29"/>
  <c r="F28" i="29"/>
  <c r="F30" i="29"/>
  <c r="F32" i="29"/>
  <c r="F34" i="29"/>
  <c r="F36" i="29"/>
  <c r="F38" i="29"/>
  <c r="F40" i="29"/>
  <c r="F42" i="29"/>
  <c r="F44" i="29"/>
  <c r="F48" i="29"/>
  <c r="F50" i="29"/>
  <c r="F52" i="29"/>
  <c r="F54" i="29"/>
  <c r="F56" i="29"/>
  <c r="F58" i="29"/>
  <c r="F60" i="29"/>
  <c r="F62" i="29"/>
  <c r="F45" i="29"/>
  <c r="F49" i="29"/>
  <c r="F53" i="29"/>
  <c r="F57" i="29"/>
  <c r="F61" i="29"/>
  <c r="F65" i="29"/>
  <c r="F21" i="29"/>
  <c r="F22" i="29"/>
  <c r="F27" i="29"/>
  <c r="F29" i="29"/>
  <c r="F33" i="29"/>
  <c r="F35" i="29"/>
  <c r="F37" i="29"/>
  <c r="F39" i="29"/>
  <c r="F41" i="29"/>
  <c r="F43" i="29"/>
  <c r="F47" i="29"/>
  <c r="F51" i="29"/>
  <c r="F59" i="29"/>
  <c r="F63" i="29"/>
  <c r="F67" i="29"/>
  <c r="F12" i="28"/>
  <c r="F13" i="28"/>
  <c r="F16" i="28"/>
  <c r="F11" i="28"/>
  <c r="F11" i="29"/>
  <c r="Z9" i="20"/>
  <c r="Z10" i="20" s="1"/>
  <c r="AH9" i="20"/>
  <c r="AH10" i="20" s="1"/>
  <c r="Q9" i="20"/>
  <c r="Q10" i="20" s="1"/>
  <c r="AQ9" i="20"/>
  <c r="AQ10" i="20" s="1"/>
  <c r="H9" i="20"/>
  <c r="AR9" i="20"/>
  <c r="AR10" i="20" s="1"/>
  <c r="AA9" i="20"/>
  <c r="AA10" i="20" s="1"/>
  <c r="T9" i="20"/>
  <c r="T10" i="20" s="1"/>
  <c r="U9" i="20"/>
  <c r="U10" i="20" s="1"/>
  <c r="AC9" i="20"/>
  <c r="AC10" i="20" s="1"/>
  <c r="AK9" i="20"/>
  <c r="AK10" i="20" s="1"/>
  <c r="AS9" i="20"/>
  <c r="AS10" i="20" s="1"/>
  <c r="I9" i="20"/>
  <c r="AD9" i="20"/>
  <c r="AD10" i="20" s="1"/>
  <c r="AL9" i="20"/>
  <c r="AL10" i="20" s="1"/>
  <c r="AT9" i="20"/>
  <c r="J9" i="20"/>
  <c r="J10" i="20" s="1"/>
  <c r="X9" i="20"/>
  <c r="X10" i="20" s="1"/>
  <c r="O9" i="20"/>
  <c r="O10" i="20" s="1"/>
  <c r="V9" i="20"/>
  <c r="V10" i="20" s="1"/>
  <c r="W9" i="20"/>
  <c r="W10" i="20" s="1"/>
  <c r="AE9" i="20"/>
  <c r="AE10" i="20" s="1"/>
  <c r="AM9" i="20"/>
  <c r="AM10" i="20" s="1"/>
  <c r="AU9" i="20"/>
  <c r="AU10" i="20" s="1"/>
  <c r="K9" i="20"/>
  <c r="K10" i="20" s="1"/>
  <c r="AF9" i="20"/>
  <c r="AF10" i="20" s="1"/>
  <c r="L9" i="20"/>
  <c r="L10" i="20" s="1"/>
  <c r="AN9" i="20"/>
  <c r="AN10" i="20" s="1"/>
  <c r="Y9" i="20"/>
  <c r="Y10" i="20" s="1"/>
  <c r="AG9" i="20"/>
  <c r="AO9" i="20"/>
  <c r="AO10" i="20" s="1"/>
  <c r="P9" i="20"/>
  <c r="P10" i="20" s="1"/>
  <c r="M9" i="20"/>
  <c r="M10" i="20" s="1"/>
  <c r="AP9" i="20"/>
  <c r="AP10" i="20" s="1"/>
  <c r="N9" i="20"/>
  <c r="N10" i="20" s="1"/>
  <c r="AI9" i="20"/>
  <c r="AI10" i="20" s="1"/>
  <c r="R9" i="20"/>
  <c r="R10" i="20" s="1"/>
  <c r="AB9" i="20"/>
  <c r="AB10" i="20" s="1"/>
  <c r="AJ9" i="20"/>
  <c r="AJ10" i="20" s="1"/>
  <c r="S9" i="20"/>
  <c r="S10" i="20" s="1"/>
  <c r="AG10" i="20" l="1"/>
  <c r="F33" i="20" s="1"/>
  <c r="F29" i="20"/>
  <c r="H10" i="20"/>
  <c r="AT10" i="20"/>
  <c r="I10" i="20"/>
  <c r="F34" i="20" l="1"/>
  <c r="F25" i="20"/>
  <c r="F24" i="20"/>
  <c r="F15" i="20"/>
  <c r="F27" i="20"/>
  <c r="F31" i="20"/>
  <c r="F19" i="20"/>
  <c r="F22" i="20"/>
  <c r="F30" i="20"/>
  <c r="F21" i="20"/>
  <c r="F28" i="20"/>
  <c r="F11" i="20"/>
  <c r="F13" i="20"/>
  <c r="F32" i="20"/>
  <c r="F23" i="20"/>
  <c r="F20" i="20"/>
  <c r="F12" i="20"/>
  <c r="F16" i="20"/>
  <c r="F26" i="20"/>
  <c r="F17" i="20"/>
  <c r="F14" i="20"/>
  <c r="F18" i="20"/>
</calcChain>
</file>

<file path=xl/sharedStrings.xml><?xml version="1.0" encoding="utf-8"?>
<sst xmlns="http://schemas.openxmlformats.org/spreadsheetml/2006/main" count="3319" uniqueCount="214">
  <si>
    <t>Город</t>
  </si>
  <si>
    <t>г.р.</t>
  </si>
  <si>
    <t>Баллы</t>
  </si>
  <si>
    <t>№</t>
  </si>
  <si>
    <t>Пройдено трасс</t>
  </si>
  <si>
    <t>Количество участников</t>
  </si>
  <si>
    <t>Отметка</t>
  </si>
  <si>
    <t>f</t>
  </si>
  <si>
    <t>r</t>
  </si>
  <si>
    <t>г. Нижний Новгород, пр. Гагарина 25Г</t>
  </si>
  <si>
    <t>ПРОТОКОЛ РЕЗУЛЬТАТОВ</t>
  </si>
  <si>
    <t>Фамилия Имя</t>
  </si>
  <si>
    <t>Flash</t>
  </si>
  <si>
    <t>RedPoint</t>
  </si>
  <si>
    <t>Тр. 1</t>
  </si>
  <si>
    <t>Тр. 2</t>
  </si>
  <si>
    <t>Тр. 3</t>
  </si>
  <si>
    <t>Тр. 4</t>
  </si>
  <si>
    <t>Тр. 5</t>
  </si>
  <si>
    <t>Тр. 6</t>
  </si>
  <si>
    <t>Тр. 7</t>
  </si>
  <si>
    <t>Тр. 8</t>
  </si>
  <si>
    <t>Тр. 9</t>
  </si>
  <si>
    <t>Тр. 10</t>
  </si>
  <si>
    <t>Тр. 11</t>
  </si>
  <si>
    <t>Тр. 12</t>
  </si>
  <si>
    <t>Тр. 13</t>
  </si>
  <si>
    <t>Тр. 14</t>
  </si>
  <si>
    <t>Тр. 15</t>
  </si>
  <si>
    <t>Тр. 16</t>
  </si>
  <si>
    <t>Тр. 17</t>
  </si>
  <si>
    <t>Тр. 18</t>
  </si>
  <si>
    <t>Тр. 19</t>
  </si>
  <si>
    <t>Тр. 20</t>
  </si>
  <si>
    <t>Тр. 21</t>
  </si>
  <si>
    <t>Тр. 22</t>
  </si>
  <si>
    <t>Тр. 23</t>
  </si>
  <si>
    <t>Тр. 24</t>
  </si>
  <si>
    <t>Тр. 25</t>
  </si>
  <si>
    <t>Тр. 26</t>
  </si>
  <si>
    <t>Первый этап Большого Кубка Н.Новгорода 2019 (Боулдеринг)</t>
  </si>
  <si>
    <t>Спортсмены. Мужчины</t>
  </si>
  <si>
    <t>Категория</t>
  </si>
  <si>
    <t>5A</t>
  </si>
  <si>
    <t>5A+</t>
  </si>
  <si>
    <t>5B</t>
  </si>
  <si>
    <t>5B+</t>
  </si>
  <si>
    <t>5C</t>
  </si>
  <si>
    <t>5C+</t>
  </si>
  <si>
    <t>6A</t>
  </si>
  <si>
    <t>6A+</t>
  </si>
  <si>
    <t>6B</t>
  </si>
  <si>
    <t>6B+</t>
  </si>
  <si>
    <t>6C</t>
  </si>
  <si>
    <t>6C+</t>
  </si>
  <si>
    <t>7A</t>
  </si>
  <si>
    <t>7A+</t>
  </si>
  <si>
    <t>7B</t>
  </si>
  <si>
    <t>7B+</t>
  </si>
  <si>
    <t>7C</t>
  </si>
  <si>
    <t>7C+</t>
  </si>
  <si>
    <t>8A</t>
  </si>
  <si>
    <t>Тр. 27</t>
  </si>
  <si>
    <t>Тр. 28</t>
  </si>
  <si>
    <t>Тр. 29</t>
  </si>
  <si>
    <t>Тр. 30</t>
  </si>
  <si>
    <t>Тр. 31</t>
  </si>
  <si>
    <t>Тр. 32</t>
  </si>
  <si>
    <t>Тр. 33</t>
  </si>
  <si>
    <t>Тр. 34</t>
  </si>
  <si>
    <t>Тр. 35</t>
  </si>
  <si>
    <t>Тр. 36</t>
  </si>
  <si>
    <t>Тр. 37</t>
  </si>
  <si>
    <t>Тр. 38</t>
  </si>
  <si>
    <t>Тр. 39</t>
  </si>
  <si>
    <t>Тр. 40</t>
  </si>
  <si>
    <t>Спортсмены. Женщины</t>
  </si>
  <si>
    <t>Любители. Мужчины</t>
  </si>
  <si>
    <t>Любители М</t>
  </si>
  <si>
    <t>Любители Ж</t>
  </si>
  <si>
    <t>Любители. Женщины</t>
  </si>
  <si>
    <t>Н. Новгород</t>
  </si>
  <si>
    <t>Анисимов Артем</t>
  </si>
  <si>
    <t>Череповец</t>
  </si>
  <si>
    <t>Жебелев Никита</t>
  </si>
  <si>
    <t>Москва</t>
  </si>
  <si>
    <t>Зайкин Алексей</t>
  </si>
  <si>
    <t>Тольятти</t>
  </si>
  <si>
    <t>Змеев  Евгений</t>
  </si>
  <si>
    <t xml:space="preserve">Москва </t>
  </si>
  <si>
    <t>Ибрагимов Данис</t>
  </si>
  <si>
    <t>Караваев Артём</t>
  </si>
  <si>
    <t>Караваев Егор</t>
  </si>
  <si>
    <t>Киселев Максим</t>
  </si>
  <si>
    <t>Круглов Александр</t>
  </si>
  <si>
    <t>Крячков Егор</t>
  </si>
  <si>
    <t>Кудрявцев Николай</t>
  </si>
  <si>
    <t>Саратов</t>
  </si>
  <si>
    <t>Недумов Ярослав</t>
  </si>
  <si>
    <t>Плужник Никита</t>
  </si>
  <si>
    <t>Полушин Максим</t>
  </si>
  <si>
    <t>Казань</t>
  </si>
  <si>
    <t xml:space="preserve">Поплавский  Станислав </t>
  </si>
  <si>
    <t>Ижевск</t>
  </si>
  <si>
    <t>Трабуров Владимир</t>
  </si>
  <si>
    <t xml:space="preserve">Храмцов  Александр </t>
  </si>
  <si>
    <t>Костромская область</t>
  </si>
  <si>
    <t>Шабашов Аркадий</t>
  </si>
  <si>
    <t>Ширяев Данил</t>
  </si>
  <si>
    <t>Азизова Дилия</t>
  </si>
  <si>
    <t>Самара</t>
  </si>
  <si>
    <t>Кожекова Наталия</t>
  </si>
  <si>
    <t>Кругляк Катерина</t>
  </si>
  <si>
    <t>Кучеренкова Мария</t>
  </si>
  <si>
    <t>Марголина  Ання</t>
  </si>
  <si>
    <t>Никишева Елена</t>
  </si>
  <si>
    <t>Хисамова Марина</t>
  </si>
  <si>
    <t>Шебукова Мария</t>
  </si>
  <si>
    <t>Алиева Евгения</t>
  </si>
  <si>
    <t>Власюк Дарья</t>
  </si>
  <si>
    <t>Иваново</t>
  </si>
  <si>
    <t>Гарсия Ирина</t>
  </si>
  <si>
    <t xml:space="preserve">Генералова Екатерина </t>
  </si>
  <si>
    <t>Городничева Ольга</t>
  </si>
  <si>
    <t>Владимир</t>
  </si>
  <si>
    <t>Давыдок Анастасия</t>
  </si>
  <si>
    <t>Казанцева Галина</t>
  </si>
  <si>
    <t>Капустян Ольга</t>
  </si>
  <si>
    <t>Пенза</t>
  </si>
  <si>
    <t xml:space="preserve">Кузавлева  Виктория </t>
  </si>
  <si>
    <t>Курбатова Светлана</t>
  </si>
  <si>
    <t>Лыткина Анна</t>
  </si>
  <si>
    <t xml:space="preserve">Сыктывкар </t>
  </si>
  <si>
    <t>Молоткова Наталья</t>
  </si>
  <si>
    <t>Ярославль</t>
  </si>
  <si>
    <t>Москвичева Софья</t>
  </si>
  <si>
    <t>Аристова Наталья</t>
  </si>
  <si>
    <t>Пиджакова Мария</t>
  </si>
  <si>
    <t>Саров</t>
  </si>
  <si>
    <t>Святловская Соня</t>
  </si>
  <si>
    <t>Скворцова Софья</t>
  </si>
  <si>
    <t>Трусова Юлия</t>
  </si>
  <si>
    <t>Ульянова Оксана</t>
  </si>
  <si>
    <t>Хвостова Алёна</t>
  </si>
  <si>
    <t>Швецов Егор</t>
  </si>
  <si>
    <t>Сычев Алексей</t>
  </si>
  <si>
    <t>Астротин  Даниил</t>
  </si>
  <si>
    <t>Афанасьев Иван</t>
  </si>
  <si>
    <t>Балковский Константин</t>
  </si>
  <si>
    <t>Бердников Денис</t>
  </si>
  <si>
    <t>Смоленск</t>
  </si>
  <si>
    <t>Ботов Игорь</t>
  </si>
  <si>
    <t xml:space="preserve">Н. Новгород </t>
  </si>
  <si>
    <t>Бройде Вова</t>
  </si>
  <si>
    <t>Васильев  Михаил</t>
  </si>
  <si>
    <t>Вязов Дмитрий</t>
  </si>
  <si>
    <t>Гайнутдинов Артур</t>
  </si>
  <si>
    <t>Галикаев Никита</t>
  </si>
  <si>
    <t>Чебоксары</t>
  </si>
  <si>
    <t>Готовщиков Михаил</t>
  </si>
  <si>
    <t>Грачев Антон</t>
  </si>
  <si>
    <t>Грибанов Алексей</t>
  </si>
  <si>
    <t>Гурьев Евгений</t>
  </si>
  <si>
    <t>Демидов Роман</t>
  </si>
  <si>
    <t>Дзансолов Георгий</t>
  </si>
  <si>
    <t>Дубовик Егор</t>
  </si>
  <si>
    <t>Иванов Алексей</t>
  </si>
  <si>
    <t>Игнатьев Иван</t>
  </si>
  <si>
    <t>Арзамас</t>
  </si>
  <si>
    <t>Карпенко Владислав</t>
  </si>
  <si>
    <t>Климов Николай</t>
  </si>
  <si>
    <t>Коротков Саша</t>
  </si>
  <si>
    <t>Кройтор Андрей</t>
  </si>
  <si>
    <t>Ломоносов Евгений</t>
  </si>
  <si>
    <t>Лунёв Алексей</t>
  </si>
  <si>
    <t>Майоров Степан</t>
  </si>
  <si>
    <t>Маршацкий Александр</t>
  </si>
  <si>
    <t>Низамутдинов Василь</t>
  </si>
  <si>
    <t>Окунев Дмитрий</t>
  </si>
  <si>
    <t>Паринов Вадим</t>
  </si>
  <si>
    <t>Пиягин Алексей</t>
  </si>
  <si>
    <t>Плеснев Александр</t>
  </si>
  <si>
    <t>Пономарев Павел</t>
  </si>
  <si>
    <t>Попов Константин</t>
  </si>
  <si>
    <t>Постников Виталий</t>
  </si>
  <si>
    <t>Постников Павел</t>
  </si>
  <si>
    <t>Рыбалкин Александр</t>
  </si>
  <si>
    <t>Сергеев Сергей</t>
  </si>
  <si>
    <t>Скворцов Василий</t>
  </si>
  <si>
    <t>Товашов Иван</t>
  </si>
  <si>
    <t>Токарев Денис</t>
  </si>
  <si>
    <t>Трифонов Дмитрий</t>
  </si>
  <si>
    <t>Углов Николай</t>
  </si>
  <si>
    <t>Фильчаков  Дмитрий</t>
  </si>
  <si>
    <t>Филякин Павел</t>
  </si>
  <si>
    <t>Чуркин Дмитрий</t>
  </si>
  <si>
    <t>Шишея Алексей</t>
  </si>
  <si>
    <t>Шурыгин Валерий</t>
  </si>
  <si>
    <t>Царев Никита</t>
  </si>
  <si>
    <t>Кабанов Артем</t>
  </si>
  <si>
    <t>Богдан Александр</t>
  </si>
  <si>
    <t>Игнатьев Игнат</t>
  </si>
  <si>
    <t>Такжанов Юрий</t>
  </si>
  <si>
    <t>Кудрявцев Алексей</t>
  </si>
  <si>
    <t>Гайдайчук Сергей</t>
  </si>
  <si>
    <t>Корсакова Александра</t>
  </si>
  <si>
    <t>Гаврилов Максим</t>
  </si>
  <si>
    <t>Фатеев Макар</t>
  </si>
  <si>
    <t>Николаев Денис</t>
  </si>
  <si>
    <t>Кашин Андрей</t>
  </si>
  <si>
    <t>Макарова Марина</t>
  </si>
  <si>
    <t>Сычева Надежда</t>
  </si>
  <si>
    <t>Хайдуков Никита</t>
  </si>
  <si>
    <t>Чураев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</si>
</sst>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Protection="1">
      <protection locked="0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2" fontId="1" fillId="2" borderId="2" xfId="0" applyNumberFormat="1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4" xfId="0" applyNumberFormat="1" applyFont="1" applyFill="1" applyBorder="1"/>
    <xf numFmtId="2" fontId="1" fillId="2" borderId="8" xfId="0" applyNumberFormat="1" applyFont="1" applyFill="1" applyBorder="1"/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/>
    <xf numFmtId="2" fontId="1" fillId="2" borderId="8" xfId="0" applyNumberFormat="1" applyFont="1" applyFill="1" applyBorder="1" applyAlignment="1"/>
    <xf numFmtId="0" fontId="3" fillId="0" borderId="1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18"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ont>
        <b/>
        <i val="0"/>
        <strike/>
        <color auto="1"/>
      </font>
      <fill>
        <patternFill>
          <bgColor rgb="FFFF3B3B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ont>
        <b/>
        <i val="0"/>
        <strike/>
        <color auto="1"/>
      </font>
      <fill>
        <patternFill>
          <bgColor rgb="FFFF3B3B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auto="1"/>
          <bgColor theme="5" tint="0.39994506668294322"/>
        </patternFill>
      </fill>
    </dxf>
  </dxfs>
  <tableStyles count="0" defaultTableStyle="TableStyleMedium2" defaultPivotStyle="PivotStyleMedium9"/>
  <colors>
    <mruColors>
      <color rgb="FFFF3B3B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350025</xdr:colOff>
      <xdr:row>0</xdr:row>
      <xdr:rowOff>42804</xdr:rowOff>
    </xdr:from>
    <xdr:to>
      <xdr:col>46</xdr:col>
      <xdr:colOff>199875</xdr:colOff>
      <xdr:row>6</xdr:row>
      <xdr:rowOff>2475</xdr:rowOff>
    </xdr:to>
    <xdr:grpSp>
      <xdr:nvGrpSpPr>
        <xdr:cNvPr id="14" name="Группа 13"/>
        <xdr:cNvGrpSpPr/>
      </xdr:nvGrpSpPr>
      <xdr:grpSpPr>
        <a:xfrm>
          <a:off x="4636275" y="42804"/>
          <a:ext cx="15432750" cy="1102671"/>
          <a:chOff x="4483875" y="42804"/>
          <a:chExt cx="15432750" cy="1102671"/>
        </a:xfrm>
      </xdr:grpSpPr>
      <xdr:pic>
        <xdr:nvPicPr>
          <xdr:cNvPr id="4" name="Изображение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7762" y="368260"/>
            <a:ext cx="1526487" cy="355679"/>
          </a:xfrm>
          <a:prstGeom prst="rect">
            <a:avLst/>
          </a:prstGeom>
        </xdr:spPr>
      </xdr:pic>
      <xdr:pic>
        <xdr:nvPicPr>
          <xdr:cNvPr id="5" name="Изображение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39700" y="352505"/>
            <a:ext cx="2057400" cy="482746"/>
          </a:xfrm>
          <a:prstGeom prst="rect">
            <a:avLst/>
          </a:prstGeom>
        </xdr:spPr>
      </xdr:pic>
      <xdr:pic>
        <xdr:nvPicPr>
          <xdr:cNvPr id="7" name="Изображение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44195" y="42804"/>
            <a:ext cx="980655" cy="1011296"/>
          </a:xfrm>
          <a:prstGeom prst="rect">
            <a:avLst/>
          </a:prstGeom>
        </xdr:spPr>
      </xdr:pic>
      <xdr:pic>
        <xdr:nvPicPr>
          <xdr:cNvPr id="8" name="Изображение 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8445" y="103913"/>
            <a:ext cx="1398730" cy="970844"/>
          </a:xfrm>
          <a:prstGeom prst="rect">
            <a:avLst/>
          </a:prstGeom>
        </xdr:spPr>
      </xdr:pic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9393" y="57150"/>
            <a:ext cx="1881882" cy="895350"/>
          </a:xfrm>
          <a:prstGeom prst="rect">
            <a:avLst/>
          </a:prstGeom>
        </xdr:spPr>
      </xdr:pic>
      <xdr:pic>
        <xdr:nvPicPr>
          <xdr:cNvPr id="2" name="Рисунок 1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754475" y="57150"/>
            <a:ext cx="942975" cy="1044789"/>
          </a:xfrm>
          <a:prstGeom prst="rect">
            <a:avLst/>
          </a:prstGeom>
        </xdr:spPr>
      </xdr:pic>
      <xdr:pic>
        <xdr:nvPicPr>
          <xdr:cNvPr id="6" name="Рисунок 5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83875" y="285154"/>
            <a:ext cx="1212075" cy="509385"/>
          </a:xfrm>
          <a:prstGeom prst="rect">
            <a:avLst/>
          </a:prstGeom>
        </xdr:spPr>
      </xdr:pic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3626" y="103179"/>
            <a:ext cx="995400" cy="995400"/>
          </a:xfrm>
          <a:prstGeom prst="rect">
            <a:avLst/>
          </a:prstGeom>
        </xdr:spPr>
      </xdr:pic>
      <xdr:pic>
        <xdr:nvPicPr>
          <xdr:cNvPr id="11" name="Рисунок 10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47050" y="152400"/>
            <a:ext cx="1555198" cy="907199"/>
          </a:xfrm>
          <a:prstGeom prst="rect">
            <a:avLst/>
          </a:prstGeom>
        </xdr:spPr>
      </xdr:pic>
      <xdr:pic>
        <xdr:nvPicPr>
          <xdr:cNvPr id="12" name="Рисунок 11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40400" y="142874"/>
            <a:ext cx="876225" cy="876225"/>
          </a:xfrm>
          <a:prstGeom prst="rect">
            <a:avLst/>
          </a:prstGeom>
        </xdr:spPr>
      </xdr:pic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79950" y="57150"/>
            <a:ext cx="1088325" cy="10883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0</xdr:rowOff>
    </xdr:from>
    <xdr:to>
      <xdr:col>46</xdr:col>
      <xdr:colOff>278475</xdr:colOff>
      <xdr:row>5</xdr:row>
      <xdr:rowOff>150171</xdr:rowOff>
    </xdr:to>
    <xdr:grpSp>
      <xdr:nvGrpSpPr>
        <xdr:cNvPr id="8" name="Группа 7"/>
        <xdr:cNvGrpSpPr/>
      </xdr:nvGrpSpPr>
      <xdr:grpSpPr>
        <a:xfrm>
          <a:off x="4562475" y="0"/>
          <a:ext cx="15432750" cy="1102671"/>
          <a:chOff x="4483875" y="42804"/>
          <a:chExt cx="15432750" cy="1102671"/>
        </a:xfrm>
      </xdr:grpSpPr>
      <xdr:pic>
        <xdr:nvPicPr>
          <xdr:cNvPr id="9" name="Изображение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7762" y="368260"/>
            <a:ext cx="1526487" cy="355679"/>
          </a:xfrm>
          <a:prstGeom prst="rect">
            <a:avLst/>
          </a:prstGeom>
        </xdr:spPr>
      </xdr:pic>
      <xdr:pic>
        <xdr:nvPicPr>
          <xdr:cNvPr id="10" name="Изображение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39700" y="352505"/>
            <a:ext cx="2057400" cy="482746"/>
          </a:xfrm>
          <a:prstGeom prst="rect">
            <a:avLst/>
          </a:prstGeom>
        </xdr:spPr>
      </xdr:pic>
      <xdr:pic>
        <xdr:nvPicPr>
          <xdr:cNvPr id="11" name="Изображение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44195" y="42804"/>
            <a:ext cx="980655" cy="1011296"/>
          </a:xfrm>
          <a:prstGeom prst="rect">
            <a:avLst/>
          </a:prstGeom>
        </xdr:spPr>
      </xdr:pic>
      <xdr:pic>
        <xdr:nvPicPr>
          <xdr:cNvPr id="12" name="Изображение 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8445" y="103913"/>
            <a:ext cx="1398730" cy="970844"/>
          </a:xfrm>
          <a:prstGeom prst="rect">
            <a:avLst/>
          </a:prstGeom>
        </xdr:spPr>
      </xdr:pic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9393" y="57150"/>
            <a:ext cx="1881882" cy="895350"/>
          </a:xfrm>
          <a:prstGeom prst="rect">
            <a:avLst/>
          </a:prstGeom>
        </xdr:spPr>
      </xdr:pic>
      <xdr:pic>
        <xdr:nvPicPr>
          <xdr:cNvPr id="14" name="Рисунок 13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754475" y="57150"/>
            <a:ext cx="942975" cy="1044789"/>
          </a:xfrm>
          <a:prstGeom prst="rect">
            <a:avLst/>
          </a:prstGeom>
        </xdr:spPr>
      </xdr:pic>
      <xdr:pic>
        <xdr:nvPicPr>
          <xdr:cNvPr id="15" name="Рисунок 14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83875" y="285154"/>
            <a:ext cx="1212075" cy="509385"/>
          </a:xfrm>
          <a:prstGeom prst="rect">
            <a:avLst/>
          </a:prstGeom>
        </xdr:spPr>
      </xdr:pic>
      <xdr:pic>
        <xdr:nvPicPr>
          <xdr:cNvPr id="16" name="Рисунок 15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3626" y="103179"/>
            <a:ext cx="995400" cy="995400"/>
          </a:xfrm>
          <a:prstGeom prst="rect">
            <a:avLst/>
          </a:prstGeom>
        </xdr:spPr>
      </xdr:pic>
      <xdr:pic>
        <xdr:nvPicPr>
          <xdr:cNvPr id="17" name="Рисунок 16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47050" y="152400"/>
            <a:ext cx="1555198" cy="907199"/>
          </a:xfrm>
          <a:prstGeom prst="rect">
            <a:avLst/>
          </a:prstGeom>
        </xdr:spPr>
      </xdr:pic>
      <xdr:pic>
        <xdr:nvPicPr>
          <xdr:cNvPr id="18" name="Рисунок 17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40400" y="142874"/>
            <a:ext cx="876225" cy="876225"/>
          </a:xfrm>
          <a:prstGeom prst="rect">
            <a:avLst/>
          </a:prstGeom>
        </xdr:spPr>
      </xdr:pic>
      <xdr:pic>
        <xdr:nvPicPr>
          <xdr:cNvPr id="19" name="Рисунок 18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79950" y="57150"/>
            <a:ext cx="1088325" cy="10883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38100</xdr:rowOff>
    </xdr:from>
    <xdr:to>
      <xdr:col>46</xdr:col>
      <xdr:colOff>240375</xdr:colOff>
      <xdr:row>5</xdr:row>
      <xdr:rowOff>188271</xdr:rowOff>
    </xdr:to>
    <xdr:grpSp>
      <xdr:nvGrpSpPr>
        <xdr:cNvPr id="20" name="Группа 19"/>
        <xdr:cNvGrpSpPr/>
      </xdr:nvGrpSpPr>
      <xdr:grpSpPr>
        <a:xfrm>
          <a:off x="4524375" y="38100"/>
          <a:ext cx="15432750" cy="1102671"/>
          <a:chOff x="4483875" y="42804"/>
          <a:chExt cx="15432750" cy="1102671"/>
        </a:xfrm>
      </xdr:grpSpPr>
      <xdr:pic>
        <xdr:nvPicPr>
          <xdr:cNvPr id="21" name="Изображение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7762" y="368260"/>
            <a:ext cx="1526487" cy="355679"/>
          </a:xfrm>
          <a:prstGeom prst="rect">
            <a:avLst/>
          </a:prstGeom>
        </xdr:spPr>
      </xdr:pic>
      <xdr:pic>
        <xdr:nvPicPr>
          <xdr:cNvPr id="22" name="Изображение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39700" y="352505"/>
            <a:ext cx="2057400" cy="482746"/>
          </a:xfrm>
          <a:prstGeom prst="rect">
            <a:avLst/>
          </a:prstGeom>
        </xdr:spPr>
      </xdr:pic>
      <xdr:pic>
        <xdr:nvPicPr>
          <xdr:cNvPr id="23" name="Изображение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44195" y="42804"/>
            <a:ext cx="980655" cy="1011296"/>
          </a:xfrm>
          <a:prstGeom prst="rect">
            <a:avLst/>
          </a:prstGeom>
        </xdr:spPr>
      </xdr:pic>
      <xdr:pic>
        <xdr:nvPicPr>
          <xdr:cNvPr id="24" name="Изображение 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8445" y="103913"/>
            <a:ext cx="1398730" cy="970844"/>
          </a:xfrm>
          <a:prstGeom prst="rect">
            <a:avLst/>
          </a:prstGeom>
        </xdr:spPr>
      </xdr:pic>
      <xdr:pic>
        <xdr:nvPicPr>
          <xdr:cNvPr id="25" name="Рисунок 24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9393" y="57150"/>
            <a:ext cx="1881882" cy="895350"/>
          </a:xfrm>
          <a:prstGeom prst="rect">
            <a:avLst/>
          </a:prstGeom>
        </xdr:spPr>
      </xdr:pic>
      <xdr:pic>
        <xdr:nvPicPr>
          <xdr:cNvPr id="26" name="Рисунок 25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754475" y="57150"/>
            <a:ext cx="942975" cy="1044789"/>
          </a:xfrm>
          <a:prstGeom prst="rect">
            <a:avLst/>
          </a:prstGeom>
        </xdr:spPr>
      </xdr:pic>
      <xdr:pic>
        <xdr:nvPicPr>
          <xdr:cNvPr id="27" name="Рисунок 26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83875" y="285154"/>
            <a:ext cx="1212075" cy="509385"/>
          </a:xfrm>
          <a:prstGeom prst="rect">
            <a:avLst/>
          </a:prstGeom>
        </xdr:spPr>
      </xdr:pic>
      <xdr:pic>
        <xdr:nvPicPr>
          <xdr:cNvPr id="28" name="Рисунок 27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3626" y="103179"/>
            <a:ext cx="995400" cy="995400"/>
          </a:xfrm>
          <a:prstGeom prst="rect">
            <a:avLst/>
          </a:prstGeom>
        </xdr:spPr>
      </xdr:pic>
      <xdr:pic>
        <xdr:nvPicPr>
          <xdr:cNvPr id="29" name="Рисунок 28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47050" y="152400"/>
            <a:ext cx="1555198" cy="907199"/>
          </a:xfrm>
          <a:prstGeom prst="rect">
            <a:avLst/>
          </a:prstGeom>
        </xdr:spPr>
      </xdr:pic>
      <xdr:pic>
        <xdr:nvPicPr>
          <xdr:cNvPr id="30" name="Рисунок 29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40400" y="142874"/>
            <a:ext cx="876225" cy="876225"/>
          </a:xfrm>
          <a:prstGeom prst="rect">
            <a:avLst/>
          </a:prstGeom>
        </xdr:spPr>
      </xdr:pic>
      <xdr:pic>
        <xdr:nvPicPr>
          <xdr:cNvPr id="31" name="Рисунок 30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79950" y="57150"/>
            <a:ext cx="1088325" cy="108832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19050</xdr:rowOff>
    </xdr:from>
    <xdr:to>
      <xdr:col>46</xdr:col>
      <xdr:colOff>297525</xdr:colOff>
      <xdr:row>5</xdr:row>
      <xdr:rowOff>169221</xdr:rowOff>
    </xdr:to>
    <xdr:grpSp>
      <xdr:nvGrpSpPr>
        <xdr:cNvPr id="8" name="Группа 7"/>
        <xdr:cNvGrpSpPr/>
      </xdr:nvGrpSpPr>
      <xdr:grpSpPr>
        <a:xfrm>
          <a:off x="4581525" y="19050"/>
          <a:ext cx="15432750" cy="1102671"/>
          <a:chOff x="4483875" y="42804"/>
          <a:chExt cx="15432750" cy="1102671"/>
        </a:xfrm>
      </xdr:grpSpPr>
      <xdr:pic>
        <xdr:nvPicPr>
          <xdr:cNvPr id="9" name="Изображение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7762" y="368260"/>
            <a:ext cx="1526487" cy="355679"/>
          </a:xfrm>
          <a:prstGeom prst="rect">
            <a:avLst/>
          </a:prstGeom>
        </xdr:spPr>
      </xdr:pic>
      <xdr:pic>
        <xdr:nvPicPr>
          <xdr:cNvPr id="10" name="Изображение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39700" y="352505"/>
            <a:ext cx="2057400" cy="482746"/>
          </a:xfrm>
          <a:prstGeom prst="rect">
            <a:avLst/>
          </a:prstGeom>
        </xdr:spPr>
      </xdr:pic>
      <xdr:pic>
        <xdr:nvPicPr>
          <xdr:cNvPr id="11" name="Изображение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44195" y="42804"/>
            <a:ext cx="980655" cy="1011296"/>
          </a:xfrm>
          <a:prstGeom prst="rect">
            <a:avLst/>
          </a:prstGeom>
        </xdr:spPr>
      </xdr:pic>
      <xdr:pic>
        <xdr:nvPicPr>
          <xdr:cNvPr id="12" name="Изображение 7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8445" y="103913"/>
            <a:ext cx="1398730" cy="970844"/>
          </a:xfrm>
          <a:prstGeom prst="rect">
            <a:avLst/>
          </a:prstGeom>
        </xdr:spPr>
      </xdr:pic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9393" y="57150"/>
            <a:ext cx="1881882" cy="895350"/>
          </a:xfrm>
          <a:prstGeom prst="rect">
            <a:avLst/>
          </a:prstGeom>
        </xdr:spPr>
      </xdr:pic>
      <xdr:pic>
        <xdr:nvPicPr>
          <xdr:cNvPr id="14" name="Рисунок 13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754475" y="57150"/>
            <a:ext cx="942975" cy="1044789"/>
          </a:xfrm>
          <a:prstGeom prst="rect">
            <a:avLst/>
          </a:prstGeom>
        </xdr:spPr>
      </xdr:pic>
      <xdr:pic>
        <xdr:nvPicPr>
          <xdr:cNvPr id="15" name="Рисунок 14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83875" y="285154"/>
            <a:ext cx="1212075" cy="509385"/>
          </a:xfrm>
          <a:prstGeom prst="rect">
            <a:avLst/>
          </a:prstGeom>
        </xdr:spPr>
      </xdr:pic>
      <xdr:pic>
        <xdr:nvPicPr>
          <xdr:cNvPr id="16" name="Рисунок 15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3626" y="103179"/>
            <a:ext cx="995400" cy="995400"/>
          </a:xfrm>
          <a:prstGeom prst="rect">
            <a:avLst/>
          </a:prstGeom>
        </xdr:spPr>
      </xdr:pic>
      <xdr:pic>
        <xdr:nvPicPr>
          <xdr:cNvPr id="17" name="Рисунок 16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47050" y="152400"/>
            <a:ext cx="1555198" cy="907199"/>
          </a:xfrm>
          <a:prstGeom prst="rect">
            <a:avLst/>
          </a:prstGeom>
        </xdr:spPr>
      </xdr:pic>
      <xdr:pic>
        <xdr:nvPicPr>
          <xdr:cNvPr id="18" name="Рисунок 17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40400" y="142874"/>
            <a:ext cx="876225" cy="876225"/>
          </a:xfrm>
          <a:prstGeom prst="rect">
            <a:avLst/>
          </a:prstGeom>
        </xdr:spPr>
      </xdr:pic>
      <xdr:pic>
        <xdr:nvPicPr>
          <xdr:cNvPr id="19" name="Рисунок 18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79950" y="57150"/>
            <a:ext cx="1088325" cy="10883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4"/>
  <sheetViews>
    <sheetView tabSelected="1" zoomScaleNormal="100" workbookViewId="0">
      <pane xSplit="8" ySplit="19" topLeftCell="AJ20" activePane="bottomRight" state="frozen"/>
      <selection pane="topRight" activeCell="I1" sqref="I1"/>
      <selection pane="bottomLeft" activeCell="A20" sqref="A20"/>
      <selection pane="bottomRight" activeCell="B35" sqref="B35"/>
    </sheetView>
  </sheetViews>
  <sheetFormatPr defaultColWidth="8.85546875" defaultRowHeight="15" x14ac:dyDescent="0.25"/>
  <cols>
    <col min="1" max="1" width="3.140625" style="2" bestFit="1" customWidth="1"/>
    <col min="2" max="2" width="25.7109375" style="2" customWidth="1"/>
    <col min="3" max="3" width="20.42578125" style="2" bestFit="1" customWidth="1"/>
    <col min="4" max="4" width="5.140625" style="2" bestFit="1" customWidth="1"/>
    <col min="5" max="5" width="9.85546875" style="2" customWidth="1"/>
    <col min="6" max="6" width="9.42578125" style="2" bestFit="1" customWidth="1"/>
    <col min="7" max="7" width="9.140625" style="2" bestFit="1" customWidth="1"/>
    <col min="8" max="16" width="4.85546875" style="2" bestFit="1" customWidth="1"/>
    <col min="17" max="47" width="5.7109375" style="2" bestFit="1" customWidth="1"/>
    <col min="48" max="16384" width="8.85546875" style="2"/>
  </cols>
  <sheetData>
    <row r="1" spans="1:47" x14ac:dyDescent="0.25">
      <c r="A1" s="50" t="s">
        <v>40</v>
      </c>
      <c r="B1" s="50"/>
      <c r="C1" s="50"/>
      <c r="D1" s="50"/>
      <c r="E1" s="50"/>
      <c r="F1" s="50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7" x14ac:dyDescent="0.25">
      <c r="A2" s="51" t="s">
        <v>9</v>
      </c>
      <c r="B2" s="51"/>
      <c r="C2" s="51"/>
      <c r="D2" s="52">
        <v>43147</v>
      </c>
      <c r="E2" s="51"/>
      <c r="F2" s="51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7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7" x14ac:dyDescent="0.25">
      <c r="A4" s="50" t="s">
        <v>10</v>
      </c>
      <c r="B4" s="50"/>
      <c r="C4" s="50"/>
      <c r="D4" s="50"/>
      <c r="E4" s="50"/>
      <c r="F4" s="50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7" x14ac:dyDescent="0.25">
      <c r="A5" s="51" t="s">
        <v>41</v>
      </c>
      <c r="B5" s="51"/>
      <c r="C5" s="51"/>
      <c r="D5" s="51"/>
      <c r="E5" s="51"/>
      <c r="F5" s="51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7" x14ac:dyDescent="0.2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7" x14ac:dyDescent="0.25">
      <c r="A7" s="43" t="s">
        <v>5</v>
      </c>
      <c r="B7" s="43"/>
      <c r="C7" s="15">
        <f>COUNTA(B11:B34)</f>
        <v>24</v>
      </c>
      <c r="D7" s="41" t="s">
        <v>1</v>
      </c>
      <c r="E7" s="41" t="s">
        <v>4</v>
      </c>
      <c r="F7" s="42" t="s">
        <v>2</v>
      </c>
      <c r="G7" s="17"/>
      <c r="H7" s="16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  <c r="AD7" s="10" t="s">
        <v>36</v>
      </c>
      <c r="AE7" s="10" t="s">
        <v>37</v>
      </c>
      <c r="AF7" s="10" t="s">
        <v>38</v>
      </c>
      <c r="AG7" s="10" t="s">
        <v>39</v>
      </c>
      <c r="AH7" s="10" t="s">
        <v>62</v>
      </c>
      <c r="AI7" s="10" t="s">
        <v>63</v>
      </c>
      <c r="AJ7" s="10" t="s">
        <v>64</v>
      </c>
      <c r="AK7" s="10" t="s">
        <v>65</v>
      </c>
      <c r="AL7" s="10" t="s">
        <v>66</v>
      </c>
      <c r="AM7" s="10" t="s">
        <v>67</v>
      </c>
      <c r="AN7" s="10" t="s">
        <v>68</v>
      </c>
      <c r="AO7" s="10" t="s">
        <v>69</v>
      </c>
      <c r="AP7" s="10" t="s">
        <v>70</v>
      </c>
      <c r="AQ7" s="10" t="s">
        <v>71</v>
      </c>
      <c r="AR7" s="10" t="s">
        <v>72</v>
      </c>
      <c r="AS7" s="10" t="s">
        <v>73</v>
      </c>
      <c r="AT7" s="10" t="s">
        <v>74</v>
      </c>
      <c r="AU7" s="10" t="s">
        <v>75</v>
      </c>
    </row>
    <row r="8" spans="1:47" x14ac:dyDescent="0.25">
      <c r="A8" s="44" t="s">
        <v>3</v>
      </c>
      <c r="B8" s="44" t="s">
        <v>11</v>
      </c>
      <c r="C8" s="47" t="s">
        <v>0</v>
      </c>
      <c r="D8" s="41"/>
      <c r="E8" s="41"/>
      <c r="F8" s="42"/>
      <c r="G8" s="32" t="s">
        <v>42</v>
      </c>
      <c r="H8" s="16" t="s">
        <v>57</v>
      </c>
      <c r="I8" s="16" t="s">
        <v>53</v>
      </c>
      <c r="J8" s="16" t="s">
        <v>49</v>
      </c>
      <c r="K8" s="16" t="s">
        <v>53</v>
      </c>
      <c r="L8" s="16" t="s">
        <v>54</v>
      </c>
      <c r="M8" s="16" t="s">
        <v>51</v>
      </c>
      <c r="N8" s="16" t="s">
        <v>51</v>
      </c>
      <c r="O8" s="16" t="s">
        <v>52</v>
      </c>
      <c r="P8" s="16" t="s">
        <v>51</v>
      </c>
      <c r="Q8" s="16" t="s">
        <v>53</v>
      </c>
      <c r="R8" s="16" t="s">
        <v>50</v>
      </c>
      <c r="S8" s="16" t="s">
        <v>53</v>
      </c>
      <c r="T8" s="16" t="s">
        <v>55</v>
      </c>
      <c r="U8" s="16" t="s">
        <v>52</v>
      </c>
      <c r="V8" s="16" t="s">
        <v>52</v>
      </c>
      <c r="W8" s="16" t="s">
        <v>52</v>
      </c>
      <c r="X8" s="16" t="s">
        <v>55</v>
      </c>
      <c r="Y8" s="16" t="s">
        <v>52</v>
      </c>
      <c r="Z8" s="16" t="s">
        <v>53</v>
      </c>
      <c r="AA8" s="16" t="s">
        <v>53</v>
      </c>
      <c r="AB8" s="16" t="s">
        <v>54</v>
      </c>
      <c r="AC8" s="16" t="s">
        <v>58</v>
      </c>
      <c r="AD8" s="16" t="s">
        <v>50</v>
      </c>
      <c r="AE8" s="16" t="s">
        <v>51</v>
      </c>
      <c r="AF8" s="16" t="s">
        <v>51</v>
      </c>
      <c r="AG8" s="16" t="s">
        <v>51</v>
      </c>
      <c r="AH8" s="16" t="s">
        <v>55</v>
      </c>
      <c r="AI8" s="16" t="s">
        <v>49</v>
      </c>
      <c r="AJ8" s="16" t="s">
        <v>53</v>
      </c>
      <c r="AK8" s="16" t="s">
        <v>53</v>
      </c>
      <c r="AL8" s="16" t="s">
        <v>50</v>
      </c>
      <c r="AM8" s="16" t="s">
        <v>51</v>
      </c>
      <c r="AN8" s="16" t="s">
        <v>56</v>
      </c>
      <c r="AO8" s="16" t="s">
        <v>57</v>
      </c>
      <c r="AP8" s="16" t="s">
        <v>59</v>
      </c>
      <c r="AQ8" s="16" t="s">
        <v>55</v>
      </c>
      <c r="AR8" s="16" t="s">
        <v>49</v>
      </c>
      <c r="AS8" s="16" t="s">
        <v>51</v>
      </c>
      <c r="AT8" s="16" t="s">
        <v>53</v>
      </c>
      <c r="AU8" s="16" t="s">
        <v>59</v>
      </c>
    </row>
    <row r="9" spans="1:47" ht="15" customHeight="1" x14ac:dyDescent="0.25">
      <c r="A9" s="45"/>
      <c r="B9" s="45"/>
      <c r="C9" s="48"/>
      <c r="D9" s="41"/>
      <c r="E9" s="41"/>
      <c r="F9" s="42"/>
      <c r="G9" s="18" t="s">
        <v>13</v>
      </c>
      <c r="H9" s="11">
        <f>IF(COUNTA(H11:H34)&lt;&gt;0,($C$7/COUNTA(H11:H34))^(1/3),0)</f>
        <v>1.0626585691826111</v>
      </c>
      <c r="I9" s="11">
        <f>IF(COUNTA(I11:I34)&lt;&gt;0,($C$7/COUNTA(I11:I34))^(1/3),0)</f>
        <v>1</v>
      </c>
      <c r="J9" s="11">
        <f>IF(COUNTA(J11:J34)&lt;&gt;0,($C$7/COUNTA(J11:J34))^(1/3),0)</f>
        <v>1</v>
      </c>
      <c r="K9" s="11">
        <f>IF(COUNTA(K11:K34)&lt;&gt;0,($C$7/COUNTA(K11:K34))^(1/3),0)</f>
        <v>1</v>
      </c>
      <c r="L9" s="11">
        <f>IF(COUNTA(L11:L34)&lt;&gt;0,($C$7/COUNTA(L11:L34))^(1/3),0)</f>
        <v>1</v>
      </c>
      <c r="M9" s="11">
        <f>IF(COUNTA(M11:M34)&lt;&gt;0,($C$7/COUNTA(M11:M34))^(1/3),0)</f>
        <v>1</v>
      </c>
      <c r="N9" s="11">
        <f>IF(COUNTA(N11:N34)&lt;&gt;0,($C$7/COUNTA(N11:N34))^(1/3),0)</f>
        <v>1</v>
      </c>
      <c r="O9" s="11">
        <f>IF(COUNTA(O11:O34)&lt;&gt;0,($C$7/COUNTA(O11:O34))^(1/3),0)</f>
        <v>1</v>
      </c>
      <c r="P9" s="11">
        <f>IF(COUNTA(P11:P34)&lt;&gt;0,($C$7/COUNTA(P11:P34))^(1/3),0)</f>
        <v>1</v>
      </c>
      <c r="Q9" s="11">
        <f>IF(COUNTA(Q11:Q34)&lt;&gt;0,($C$7/COUNTA(Q11:Q34))^(1/3),0)</f>
        <v>1</v>
      </c>
      <c r="R9" s="11">
        <f>IF(COUNTA(R11:R34)&lt;&gt;0,($C$7/COUNTA(R11:R34))^(1/3),0)</f>
        <v>1</v>
      </c>
      <c r="S9" s="11">
        <f>IF(COUNTA(S11:S34)&lt;&gt;0,($C$7/COUNTA(S11:S34))^(1/3),0)</f>
        <v>1</v>
      </c>
      <c r="T9" s="11">
        <f>IF(COUNTA(T11:T34)&lt;&gt;0,($C$7/COUNTA(T11:T34))^(1/3),0)</f>
        <v>1.0142876446230169</v>
      </c>
      <c r="U9" s="11">
        <f>IF(COUNTA(U11:U34)&lt;&gt;0,($C$7/COUNTA(U11:U34))^(1/3),0)</f>
        <v>1</v>
      </c>
      <c r="V9" s="11">
        <f>IF(COUNTA(V11:V34)&lt;&gt;0,($C$7/COUNTA(V11:V34))^(1/3),0)</f>
        <v>1</v>
      </c>
      <c r="W9" s="11">
        <f>IF(COUNTA(W11:W34)&lt;&gt;0,($C$7/COUNTA(W11:W34))^(1/3),0)</f>
        <v>1</v>
      </c>
      <c r="X9" s="11">
        <f>IF(COUNTA(X11:X34)&lt;&gt;0,($C$7/COUNTA(X11:X34))^(1/3),0)</f>
        <v>1</v>
      </c>
      <c r="Y9" s="11">
        <f>IF(COUNTA(Y11:Y34)&lt;&gt;0,($C$7/COUNTA(Y11:Y34))^(1/3),0)</f>
        <v>1</v>
      </c>
      <c r="Z9" s="11">
        <f>IF(COUNTA(Z11:Z34)&lt;&gt;0,($C$7/COUNTA(Z11:Z34))^(1/3),0)</f>
        <v>1</v>
      </c>
      <c r="AA9" s="11">
        <f>IF(COUNTA(AA11:AA34)&lt;&gt;0,($C$7/COUNTA(AA11:AA34))^(1/3),0)</f>
        <v>1</v>
      </c>
      <c r="AB9" s="11">
        <f>IF(COUNTA(AB11:AB34)&lt;&gt;0,($C$7/COUNTA(AB11:AB34))^(1/3),0)</f>
        <v>1.0142876446230169</v>
      </c>
      <c r="AC9" s="11">
        <f>IF(COUNTA(AC11:AC34)&lt;&gt;0,($C$7/COUNTA(AC11:AC34))^(1/3),0)</f>
        <v>1.2599210498948732</v>
      </c>
      <c r="AD9" s="11">
        <f>IF(COUNTA(AD11:AD34)&lt;&gt;0,($C$7/COUNTA(AD11:AD34))^(1/3),0)</f>
        <v>1.0142876446230169</v>
      </c>
      <c r="AE9" s="11">
        <f>IF(COUNTA(AE11:AE34)&lt;&gt;0,($C$7/COUNTA(AE11:AE34))^(1/3),0)</f>
        <v>1</v>
      </c>
      <c r="AF9" s="11">
        <f>IF(COUNTA(AF11:AF34)&lt;&gt;0,($C$7/COUNTA(AF11:AF34))^(1/3),0)</f>
        <v>1</v>
      </c>
      <c r="AG9" s="11">
        <f>IF(COUNTA(AG11:AG34)&lt;&gt;0,($C$7/COUNTA(AG11:AG34))^(1/3),0)</f>
        <v>1</v>
      </c>
      <c r="AH9" s="11">
        <f>IF(COUNTA(AH11:AH34)&lt;&gt;0,($C$7/COUNTA(AH11:AH34))^(1/3),0)</f>
        <v>1.0142876446230169</v>
      </c>
      <c r="AI9" s="11">
        <f>IF(COUNTA(AI11:AI34)&lt;&gt;0,($C$7/COUNTA(AI11:AI34))^(1/3),0)</f>
        <v>1</v>
      </c>
      <c r="AJ9" s="11">
        <f>IF(COUNTA(AJ11:AJ34)&lt;&gt;0,($C$7/COUNTA(AJ11:AJ34))^(1/3),0)</f>
        <v>1</v>
      </c>
      <c r="AK9" s="11">
        <f>IF(COUNTA(AK11:AK34)&lt;&gt;0,($C$7/COUNTA(AK11:AK34))^(1/3),0)</f>
        <v>1</v>
      </c>
      <c r="AL9" s="11">
        <f>IF(COUNTA(AL11:AL34)&lt;&gt;0,($C$7/COUNTA(AL11:AL34))^(1/3),0)</f>
        <v>1</v>
      </c>
      <c r="AM9" s="11">
        <f>IF(COUNTA(AM11:AM34)&lt;&gt;0,($C$7/COUNTA(AM11:AM34))^(1/3),0)</f>
        <v>1</v>
      </c>
      <c r="AN9" s="11">
        <f>IF(COUNTA(AN11:AN34)&lt;&gt;0,($C$7/COUNTA(AN11:AN34))^(1/3),0)</f>
        <v>1.1218137877603671</v>
      </c>
      <c r="AO9" s="11">
        <f>IF(COUNTA(AO11:AO34)&lt;&gt;0,($C$7/COUNTA(AO11:AO34))^(1/3),0)</f>
        <v>1.1968169611771509</v>
      </c>
      <c r="AP9" s="11">
        <f>IF(COUNTA(AP11:AP34)&lt;&gt;0,($C$7/COUNTA(AP11:AP34))^(1/3),0)</f>
        <v>0</v>
      </c>
      <c r="AQ9" s="11">
        <f>IF(COUNTA(AQ11:AQ34)&lt;&gt;0,($C$7/COUNTA(AQ11:AQ34))^(1/3),0)</f>
        <v>1</v>
      </c>
      <c r="AR9" s="11">
        <f>IF(COUNTA(AR11:AR34)&lt;&gt;0,($C$7/COUNTA(AR11:AR34))^(1/3),0)</f>
        <v>1</v>
      </c>
      <c r="AS9" s="11">
        <f>IF(COUNTA(AS11:AS34)&lt;&gt;0,($C$7/COUNTA(AS11:AS34))^(1/3),0)</f>
        <v>1</v>
      </c>
      <c r="AT9" s="11">
        <f>IF(COUNTA(AT11:AT34)&lt;&gt;0,($C$7/COUNTA(AT11:AT34))^(1/3),0)</f>
        <v>1</v>
      </c>
      <c r="AU9" s="11">
        <f>IF(COUNTA(AU11:AU34)&lt;&gt;0,($C$7/COUNTA(AU11:AU34))^(1/3),0)</f>
        <v>1.9999999999999998</v>
      </c>
    </row>
    <row r="10" spans="1:47" x14ac:dyDescent="0.25">
      <c r="A10" s="46"/>
      <c r="B10" s="46"/>
      <c r="C10" s="49"/>
      <c r="D10" s="41"/>
      <c r="E10" s="41"/>
      <c r="F10" s="42"/>
      <c r="G10" s="19" t="s">
        <v>12</v>
      </c>
      <c r="H10" s="11">
        <f>H9*1.1</f>
        <v>1.1689244261008724</v>
      </c>
      <c r="I10" s="11">
        <f t="shared" ref="I10:AF10" si="0">I9*1.1</f>
        <v>1.1000000000000001</v>
      </c>
      <c r="J10" s="11">
        <f t="shared" si="0"/>
        <v>1.1000000000000001</v>
      </c>
      <c r="K10" s="11">
        <f t="shared" si="0"/>
        <v>1.1000000000000001</v>
      </c>
      <c r="L10" s="11">
        <f t="shared" si="0"/>
        <v>1.1000000000000001</v>
      </c>
      <c r="M10" s="11">
        <f t="shared" si="0"/>
        <v>1.1000000000000001</v>
      </c>
      <c r="N10" s="11">
        <f t="shared" si="0"/>
        <v>1.1000000000000001</v>
      </c>
      <c r="O10" s="11">
        <f t="shared" si="0"/>
        <v>1.1000000000000001</v>
      </c>
      <c r="P10" s="11">
        <f t="shared" si="0"/>
        <v>1.1000000000000001</v>
      </c>
      <c r="Q10" s="11">
        <f t="shared" si="0"/>
        <v>1.1000000000000001</v>
      </c>
      <c r="R10" s="11">
        <f t="shared" si="0"/>
        <v>1.1000000000000001</v>
      </c>
      <c r="S10" s="11">
        <f t="shared" si="0"/>
        <v>1.1000000000000001</v>
      </c>
      <c r="T10" s="11">
        <f t="shared" si="0"/>
        <v>1.1157164090853187</v>
      </c>
      <c r="U10" s="11">
        <f t="shared" si="0"/>
        <v>1.1000000000000001</v>
      </c>
      <c r="V10" s="11">
        <f t="shared" si="0"/>
        <v>1.1000000000000001</v>
      </c>
      <c r="W10" s="11">
        <f t="shared" si="0"/>
        <v>1.1000000000000001</v>
      </c>
      <c r="X10" s="11">
        <f t="shared" si="0"/>
        <v>1.1000000000000001</v>
      </c>
      <c r="Y10" s="11">
        <f t="shared" si="0"/>
        <v>1.1000000000000001</v>
      </c>
      <c r="Z10" s="11">
        <f t="shared" si="0"/>
        <v>1.1000000000000001</v>
      </c>
      <c r="AA10" s="11">
        <f t="shared" si="0"/>
        <v>1.1000000000000001</v>
      </c>
      <c r="AB10" s="11">
        <f t="shared" si="0"/>
        <v>1.1157164090853187</v>
      </c>
      <c r="AC10" s="11">
        <f t="shared" si="0"/>
        <v>1.3859131548843606</v>
      </c>
      <c r="AD10" s="11">
        <f t="shared" si="0"/>
        <v>1.1157164090853187</v>
      </c>
      <c r="AE10" s="11">
        <f t="shared" si="0"/>
        <v>1.1000000000000001</v>
      </c>
      <c r="AF10" s="11">
        <f t="shared" si="0"/>
        <v>1.1000000000000001</v>
      </c>
      <c r="AG10" s="11">
        <f t="shared" ref="AG10:AU10" si="1">AG9*1.1</f>
        <v>1.1000000000000001</v>
      </c>
      <c r="AH10" s="11">
        <f t="shared" si="1"/>
        <v>1.1157164090853187</v>
      </c>
      <c r="AI10" s="11">
        <f t="shared" si="1"/>
        <v>1.1000000000000001</v>
      </c>
      <c r="AJ10" s="11">
        <f t="shared" si="1"/>
        <v>1.1000000000000001</v>
      </c>
      <c r="AK10" s="11">
        <f t="shared" si="1"/>
        <v>1.1000000000000001</v>
      </c>
      <c r="AL10" s="11">
        <f t="shared" si="1"/>
        <v>1.1000000000000001</v>
      </c>
      <c r="AM10" s="11">
        <f t="shared" si="1"/>
        <v>1.1000000000000001</v>
      </c>
      <c r="AN10" s="11">
        <f t="shared" si="1"/>
        <v>1.233995166536404</v>
      </c>
      <c r="AO10" s="11">
        <f t="shared" si="1"/>
        <v>1.316498657294866</v>
      </c>
      <c r="AP10" s="11">
        <f t="shared" si="1"/>
        <v>0</v>
      </c>
      <c r="AQ10" s="11">
        <f t="shared" si="1"/>
        <v>1.1000000000000001</v>
      </c>
      <c r="AR10" s="11">
        <f t="shared" si="1"/>
        <v>1.1000000000000001</v>
      </c>
      <c r="AS10" s="11">
        <f t="shared" si="1"/>
        <v>1.1000000000000001</v>
      </c>
      <c r="AT10" s="11">
        <f t="shared" si="1"/>
        <v>1.1000000000000001</v>
      </c>
      <c r="AU10" s="11">
        <f t="shared" si="1"/>
        <v>2.1999999999999997</v>
      </c>
    </row>
    <row r="11" spans="1:47" x14ac:dyDescent="0.25">
      <c r="A11" s="3">
        <v>1</v>
      </c>
      <c r="B11" s="5" t="s">
        <v>95</v>
      </c>
      <c r="C11" s="1" t="s">
        <v>85</v>
      </c>
      <c r="D11" s="31">
        <v>1996</v>
      </c>
      <c r="E11" s="9">
        <f t="shared" ref="E11:E34" si="2">COUNTA(H11:AU11)</f>
        <v>39</v>
      </c>
      <c r="F11" s="13">
        <f t="shared" ref="F11:F34" si="3">SUMIF(H11:AU11,"=f",H$10:AU$10)+SUMIF(H11:AU11,"=r",H$9:AU$9)</f>
        <v>44.661931184239535</v>
      </c>
      <c r="G11" s="38"/>
      <c r="H11" s="36" t="s">
        <v>8</v>
      </c>
      <c r="I11" s="37" t="s">
        <v>7</v>
      </c>
      <c r="J11" s="37" t="s">
        <v>7</v>
      </c>
      <c r="K11" s="37" t="s">
        <v>7</v>
      </c>
      <c r="L11" s="37" t="s">
        <v>7</v>
      </c>
      <c r="M11" s="37" t="s">
        <v>7</v>
      </c>
      <c r="N11" s="37" t="s">
        <v>7</v>
      </c>
      <c r="O11" s="37" t="s">
        <v>7</v>
      </c>
      <c r="P11" s="37" t="s">
        <v>7</v>
      </c>
      <c r="Q11" s="37" t="s">
        <v>7</v>
      </c>
      <c r="R11" s="37" t="s">
        <v>7</v>
      </c>
      <c r="S11" s="37" t="s">
        <v>7</v>
      </c>
      <c r="T11" s="37" t="s">
        <v>7</v>
      </c>
      <c r="U11" s="37" t="s">
        <v>7</v>
      </c>
      <c r="V11" s="37" t="s">
        <v>7</v>
      </c>
      <c r="W11" s="37" t="s">
        <v>7</v>
      </c>
      <c r="X11" s="37" t="s">
        <v>7</v>
      </c>
      <c r="Y11" s="37" t="s">
        <v>7</v>
      </c>
      <c r="Z11" s="37" t="s">
        <v>7</v>
      </c>
      <c r="AA11" s="37" t="s">
        <v>7</v>
      </c>
      <c r="AB11" s="37" t="s">
        <v>7</v>
      </c>
      <c r="AC11" s="37" t="s">
        <v>7</v>
      </c>
      <c r="AD11" s="37" t="s">
        <v>7</v>
      </c>
      <c r="AE11" s="37" t="s">
        <v>7</v>
      </c>
      <c r="AF11" s="37" t="s">
        <v>7</v>
      </c>
      <c r="AG11" s="37" t="s">
        <v>7</v>
      </c>
      <c r="AH11" s="37" t="s">
        <v>7</v>
      </c>
      <c r="AI11" s="37" t="s">
        <v>7</v>
      </c>
      <c r="AJ11" s="37" t="s">
        <v>7</v>
      </c>
      <c r="AK11" s="37" t="s">
        <v>7</v>
      </c>
      <c r="AL11" s="37" t="s">
        <v>7</v>
      </c>
      <c r="AM11" s="37" t="s">
        <v>7</v>
      </c>
      <c r="AN11" s="37" t="s">
        <v>7</v>
      </c>
      <c r="AO11" s="37" t="s">
        <v>7</v>
      </c>
      <c r="AP11" s="37"/>
      <c r="AQ11" s="37" t="s">
        <v>7</v>
      </c>
      <c r="AR11" s="37" t="s">
        <v>7</v>
      </c>
      <c r="AS11" s="37" t="s">
        <v>7</v>
      </c>
      <c r="AT11" s="37" t="s">
        <v>7</v>
      </c>
      <c r="AU11" s="37" t="s">
        <v>7</v>
      </c>
    </row>
    <row r="12" spans="1:47" x14ac:dyDescent="0.25">
      <c r="A12" s="3">
        <v>2</v>
      </c>
      <c r="B12" s="5" t="s">
        <v>202</v>
      </c>
      <c r="C12" s="1" t="s">
        <v>85</v>
      </c>
      <c r="D12" s="12">
        <v>1987</v>
      </c>
      <c r="E12" s="9">
        <f t="shared" si="2"/>
        <v>39</v>
      </c>
      <c r="F12" s="13">
        <f t="shared" si="3"/>
        <v>43.916257383132333</v>
      </c>
      <c r="G12" s="39"/>
      <c r="H12" s="6" t="s">
        <v>8</v>
      </c>
      <c r="I12" s="6" t="s">
        <v>7</v>
      </c>
      <c r="J12" s="6" t="s">
        <v>7</v>
      </c>
      <c r="K12" s="6" t="s">
        <v>8</v>
      </c>
      <c r="L12" s="6" t="s">
        <v>7</v>
      </c>
      <c r="M12" s="6" t="s">
        <v>7</v>
      </c>
      <c r="N12" s="6" t="s">
        <v>7</v>
      </c>
      <c r="O12" s="6" t="s">
        <v>7</v>
      </c>
      <c r="P12" s="6" t="s">
        <v>7</v>
      </c>
      <c r="Q12" s="6" t="s">
        <v>7</v>
      </c>
      <c r="R12" s="6" t="s">
        <v>7</v>
      </c>
      <c r="S12" s="6" t="s">
        <v>7</v>
      </c>
      <c r="T12" s="6" t="s">
        <v>7</v>
      </c>
      <c r="U12" s="6" t="s">
        <v>8</v>
      </c>
      <c r="V12" s="6" t="s">
        <v>7</v>
      </c>
      <c r="W12" s="6" t="s">
        <v>7</v>
      </c>
      <c r="X12" s="6" t="s">
        <v>7</v>
      </c>
      <c r="Y12" s="6" t="s">
        <v>7</v>
      </c>
      <c r="Z12" s="6" t="s">
        <v>7</v>
      </c>
      <c r="AA12" s="6" t="s">
        <v>7</v>
      </c>
      <c r="AB12" s="6" t="s">
        <v>7</v>
      </c>
      <c r="AC12" s="6" t="s">
        <v>8</v>
      </c>
      <c r="AD12" s="6" t="s">
        <v>7</v>
      </c>
      <c r="AE12" s="6" t="s">
        <v>7</v>
      </c>
      <c r="AF12" s="6" t="s">
        <v>7</v>
      </c>
      <c r="AG12" s="6" t="s">
        <v>8</v>
      </c>
      <c r="AH12" s="6" t="s">
        <v>7</v>
      </c>
      <c r="AI12" s="6" t="s">
        <v>7</v>
      </c>
      <c r="AJ12" s="6" t="s">
        <v>7</v>
      </c>
      <c r="AK12" s="6" t="s">
        <v>7</v>
      </c>
      <c r="AL12" s="6" t="s">
        <v>7</v>
      </c>
      <c r="AM12" s="6" t="s">
        <v>7</v>
      </c>
      <c r="AN12" s="6" t="s">
        <v>7</v>
      </c>
      <c r="AO12" s="6" t="s">
        <v>8</v>
      </c>
      <c r="AP12" s="6"/>
      <c r="AQ12" s="6" t="s">
        <v>7</v>
      </c>
      <c r="AR12" s="6" t="s">
        <v>7</v>
      </c>
      <c r="AS12" s="6" t="s">
        <v>7</v>
      </c>
      <c r="AT12" s="6" t="s">
        <v>7</v>
      </c>
      <c r="AU12" s="6" t="s">
        <v>8</v>
      </c>
    </row>
    <row r="13" spans="1:47" x14ac:dyDescent="0.25">
      <c r="A13" s="3">
        <v>3</v>
      </c>
      <c r="B13" s="5" t="s">
        <v>90</v>
      </c>
      <c r="C13" s="1" t="s">
        <v>85</v>
      </c>
      <c r="D13" s="31">
        <v>1991</v>
      </c>
      <c r="E13" s="9">
        <f t="shared" si="2"/>
        <v>39</v>
      </c>
      <c r="F13" s="13">
        <f t="shared" si="3"/>
        <v>43.702647239893992</v>
      </c>
      <c r="G13" s="39"/>
      <c r="H13" s="6" t="s">
        <v>8</v>
      </c>
      <c r="I13" s="6" t="s">
        <v>7</v>
      </c>
      <c r="J13" s="6" t="s">
        <v>7</v>
      </c>
      <c r="K13" s="6" t="s">
        <v>8</v>
      </c>
      <c r="L13" s="6" t="s">
        <v>8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8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8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8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8</v>
      </c>
      <c r="AO13" s="6" t="s">
        <v>8</v>
      </c>
      <c r="AP13" s="6"/>
      <c r="AQ13" s="6" t="s">
        <v>7</v>
      </c>
      <c r="AR13" s="6" t="s">
        <v>7</v>
      </c>
      <c r="AS13" s="6" t="s">
        <v>7</v>
      </c>
      <c r="AT13" s="6" t="s">
        <v>7</v>
      </c>
      <c r="AU13" s="6" t="s">
        <v>8</v>
      </c>
    </row>
    <row r="14" spans="1:47" x14ac:dyDescent="0.25">
      <c r="A14" s="3">
        <v>4</v>
      </c>
      <c r="B14" s="5" t="s">
        <v>105</v>
      </c>
      <c r="C14" s="1" t="s">
        <v>106</v>
      </c>
      <c r="D14" s="31">
        <v>2000</v>
      </c>
      <c r="E14" s="9">
        <f t="shared" si="2"/>
        <v>38</v>
      </c>
      <c r="F14" s="13">
        <f t="shared" si="3"/>
        <v>42.014828618670037</v>
      </c>
      <c r="G14" s="39"/>
      <c r="H14" s="6" t="s">
        <v>8</v>
      </c>
      <c r="I14" s="6" t="s">
        <v>7</v>
      </c>
      <c r="J14" s="6" t="s">
        <v>7</v>
      </c>
      <c r="K14" s="6" t="s">
        <v>7</v>
      </c>
      <c r="L14" s="6" t="s">
        <v>7</v>
      </c>
      <c r="M14" s="6" t="s">
        <v>7</v>
      </c>
      <c r="N14" s="6" t="s">
        <v>7</v>
      </c>
      <c r="O14" s="6" t="s">
        <v>7</v>
      </c>
      <c r="P14" s="6" t="s">
        <v>7</v>
      </c>
      <c r="Q14" s="6" t="s">
        <v>7</v>
      </c>
      <c r="R14" s="6" t="s">
        <v>7</v>
      </c>
      <c r="S14" s="6" t="s">
        <v>7</v>
      </c>
      <c r="T14" s="6" t="s">
        <v>7</v>
      </c>
      <c r="U14" s="6" t="s">
        <v>7</v>
      </c>
      <c r="V14" s="6" t="s">
        <v>7</v>
      </c>
      <c r="W14" s="6" t="s">
        <v>7</v>
      </c>
      <c r="X14" s="6" t="s">
        <v>7</v>
      </c>
      <c r="Y14" s="6" t="s">
        <v>7</v>
      </c>
      <c r="Z14" s="6" t="s">
        <v>7</v>
      </c>
      <c r="AA14" s="6" t="s">
        <v>8</v>
      </c>
      <c r="AB14" s="6" t="s">
        <v>7</v>
      </c>
      <c r="AC14" s="6" t="s">
        <v>8</v>
      </c>
      <c r="AD14" s="6" t="s">
        <v>7</v>
      </c>
      <c r="AE14" s="6" t="s">
        <v>7</v>
      </c>
      <c r="AF14" s="6" t="s">
        <v>7</v>
      </c>
      <c r="AG14" s="6" t="s">
        <v>7</v>
      </c>
      <c r="AH14" s="6" t="s">
        <v>8</v>
      </c>
      <c r="AI14" s="6" t="s">
        <v>7</v>
      </c>
      <c r="AJ14" s="6" t="s">
        <v>7</v>
      </c>
      <c r="AK14" s="6" t="s">
        <v>7</v>
      </c>
      <c r="AL14" s="6" t="s">
        <v>7</v>
      </c>
      <c r="AM14" s="6" t="s">
        <v>7</v>
      </c>
      <c r="AN14" s="6" t="s">
        <v>7</v>
      </c>
      <c r="AO14" s="6" t="s">
        <v>8</v>
      </c>
      <c r="AP14" s="6"/>
      <c r="AQ14" s="6" t="s">
        <v>7</v>
      </c>
      <c r="AR14" s="6" t="s">
        <v>7</v>
      </c>
      <c r="AS14" s="6" t="s">
        <v>7</v>
      </c>
      <c r="AT14" s="6" t="s">
        <v>7</v>
      </c>
      <c r="AU14" s="6"/>
    </row>
    <row r="15" spans="1:47" x14ac:dyDescent="0.25">
      <c r="A15" s="3">
        <v>5</v>
      </c>
      <c r="B15" s="5" t="s">
        <v>212</v>
      </c>
      <c r="C15" s="1" t="s">
        <v>85</v>
      </c>
      <c r="D15" s="12"/>
      <c r="E15" s="9">
        <f t="shared" si="2"/>
        <v>38</v>
      </c>
      <c r="F15" s="13">
        <f t="shared" si="3"/>
        <v>42.010341861274561</v>
      </c>
      <c r="G15" s="39"/>
      <c r="H15" s="6" t="s">
        <v>7</v>
      </c>
      <c r="I15" s="6" t="s">
        <v>7</v>
      </c>
      <c r="J15" s="6" t="s">
        <v>7</v>
      </c>
      <c r="K15" s="6" t="s">
        <v>7</v>
      </c>
      <c r="L15" s="6" t="s">
        <v>7</v>
      </c>
      <c r="M15" s="6" t="s">
        <v>7</v>
      </c>
      <c r="N15" s="6" t="s">
        <v>7</v>
      </c>
      <c r="O15" s="6" t="s">
        <v>7</v>
      </c>
      <c r="P15" s="6" t="s">
        <v>7</v>
      </c>
      <c r="Q15" s="6" t="s">
        <v>7</v>
      </c>
      <c r="R15" s="6" t="s">
        <v>7</v>
      </c>
      <c r="S15" s="6" t="s">
        <v>8</v>
      </c>
      <c r="T15" s="6" t="s">
        <v>7</v>
      </c>
      <c r="U15" s="6" t="s">
        <v>7</v>
      </c>
      <c r="V15" s="6" t="s">
        <v>7</v>
      </c>
      <c r="W15" s="6" t="s">
        <v>7</v>
      </c>
      <c r="X15" s="6" t="s">
        <v>8</v>
      </c>
      <c r="Y15" s="6" t="s">
        <v>7</v>
      </c>
      <c r="Z15" s="6" t="s">
        <v>7</v>
      </c>
      <c r="AA15" s="6" t="s">
        <v>7</v>
      </c>
      <c r="AB15" s="6" t="s">
        <v>7</v>
      </c>
      <c r="AC15" s="6" t="s">
        <v>8</v>
      </c>
      <c r="AD15" s="6" t="s">
        <v>7</v>
      </c>
      <c r="AE15" s="6" t="s">
        <v>7</v>
      </c>
      <c r="AF15" s="6" t="s">
        <v>7</v>
      </c>
      <c r="AG15" s="6" t="s">
        <v>7</v>
      </c>
      <c r="AH15" s="6" t="s">
        <v>7</v>
      </c>
      <c r="AI15" s="6" t="s">
        <v>7</v>
      </c>
      <c r="AJ15" s="6" t="s">
        <v>7</v>
      </c>
      <c r="AK15" s="6" t="s">
        <v>7</v>
      </c>
      <c r="AL15" s="6" t="s">
        <v>7</v>
      </c>
      <c r="AM15" s="6" t="s">
        <v>7</v>
      </c>
      <c r="AN15" s="6" t="s">
        <v>8</v>
      </c>
      <c r="AO15" s="6" t="s">
        <v>8</v>
      </c>
      <c r="AP15" s="6"/>
      <c r="AQ15" s="6" t="s">
        <v>7</v>
      </c>
      <c r="AR15" s="6" t="s">
        <v>7</v>
      </c>
      <c r="AS15" s="6" t="s">
        <v>7</v>
      </c>
      <c r="AT15" s="6" t="s">
        <v>7</v>
      </c>
      <c r="AU15" s="6"/>
    </row>
    <row r="16" spans="1:47" s="24" customFormat="1" ht="15.75" thickBot="1" x14ac:dyDescent="0.3">
      <c r="A16" s="3">
        <v>5</v>
      </c>
      <c r="B16" s="5" t="s">
        <v>88</v>
      </c>
      <c r="C16" s="25" t="s">
        <v>89</v>
      </c>
      <c r="D16" s="31">
        <v>1993</v>
      </c>
      <c r="E16" s="9">
        <f t="shared" si="2"/>
        <v>38</v>
      </c>
      <c r="F16" s="13">
        <f t="shared" si="3"/>
        <v>41.902647239893994</v>
      </c>
      <c r="G16" s="39"/>
      <c r="H16" s="6" t="s">
        <v>8</v>
      </c>
      <c r="I16" s="6" t="s">
        <v>7</v>
      </c>
      <c r="J16" s="6" t="s">
        <v>7</v>
      </c>
      <c r="K16" s="6" t="s">
        <v>7</v>
      </c>
      <c r="L16" s="6" t="s">
        <v>8</v>
      </c>
      <c r="M16" s="6" t="s">
        <v>7</v>
      </c>
      <c r="N16" s="6" t="s">
        <v>7</v>
      </c>
      <c r="O16" s="6" t="s">
        <v>7</v>
      </c>
      <c r="P16" s="6" t="s">
        <v>7</v>
      </c>
      <c r="Q16" s="6" t="s">
        <v>7</v>
      </c>
      <c r="R16" s="6" t="s">
        <v>7</v>
      </c>
      <c r="S16" s="6" t="s">
        <v>7</v>
      </c>
      <c r="T16" s="6" t="s">
        <v>7</v>
      </c>
      <c r="U16" s="6" t="s">
        <v>7</v>
      </c>
      <c r="V16" s="6" t="s">
        <v>7</v>
      </c>
      <c r="W16" s="6" t="s">
        <v>7</v>
      </c>
      <c r="X16" s="6" t="s">
        <v>7</v>
      </c>
      <c r="Y16" s="6" t="s">
        <v>7</v>
      </c>
      <c r="Z16" s="6" t="s">
        <v>7</v>
      </c>
      <c r="AA16" s="6" t="s">
        <v>7</v>
      </c>
      <c r="AB16" s="6" t="s">
        <v>7</v>
      </c>
      <c r="AC16" s="6" t="s">
        <v>8</v>
      </c>
      <c r="AD16" s="6" t="s">
        <v>7</v>
      </c>
      <c r="AE16" s="6" t="s">
        <v>7</v>
      </c>
      <c r="AF16" s="6" t="s">
        <v>7</v>
      </c>
      <c r="AG16" s="6" t="s">
        <v>7</v>
      </c>
      <c r="AH16" s="6" t="s">
        <v>8</v>
      </c>
      <c r="AI16" s="6" t="s">
        <v>7</v>
      </c>
      <c r="AJ16" s="6" t="s">
        <v>7</v>
      </c>
      <c r="AK16" s="6" t="s">
        <v>7</v>
      </c>
      <c r="AL16" s="6" t="s">
        <v>7</v>
      </c>
      <c r="AM16" s="6" t="s">
        <v>7</v>
      </c>
      <c r="AN16" s="6" t="s">
        <v>8</v>
      </c>
      <c r="AO16" s="6" t="s">
        <v>8</v>
      </c>
      <c r="AP16" s="6"/>
      <c r="AQ16" s="6" t="s">
        <v>7</v>
      </c>
      <c r="AR16" s="6" t="s">
        <v>7</v>
      </c>
      <c r="AS16" s="6" t="s">
        <v>7</v>
      </c>
      <c r="AT16" s="6" t="s">
        <v>7</v>
      </c>
      <c r="AU16" s="6"/>
    </row>
    <row r="17" spans="1:47" x14ac:dyDescent="0.25">
      <c r="A17" s="3">
        <v>7</v>
      </c>
      <c r="B17" s="5" t="s">
        <v>98</v>
      </c>
      <c r="C17" s="25" t="s">
        <v>87</v>
      </c>
      <c r="D17" s="31">
        <v>2000</v>
      </c>
      <c r="E17" s="9">
        <f t="shared" si="2"/>
        <v>38</v>
      </c>
      <c r="F17" s="13">
        <f t="shared" si="3"/>
        <v>41.902647239893994</v>
      </c>
      <c r="G17" s="39"/>
      <c r="H17" s="6" t="s">
        <v>8</v>
      </c>
      <c r="I17" s="6" t="s">
        <v>7</v>
      </c>
      <c r="J17" s="6" t="s">
        <v>7</v>
      </c>
      <c r="K17" s="6" t="s">
        <v>7</v>
      </c>
      <c r="L17" s="6" t="s">
        <v>7</v>
      </c>
      <c r="M17" s="6" t="s">
        <v>7</v>
      </c>
      <c r="N17" s="6" t="s">
        <v>7</v>
      </c>
      <c r="O17" s="6" t="s">
        <v>7</v>
      </c>
      <c r="P17" s="6" t="s">
        <v>7</v>
      </c>
      <c r="Q17" s="6" t="s">
        <v>7</v>
      </c>
      <c r="R17" s="6" t="s">
        <v>7</v>
      </c>
      <c r="S17" s="6" t="s">
        <v>7</v>
      </c>
      <c r="T17" s="6" t="s">
        <v>7</v>
      </c>
      <c r="U17" s="6" t="s">
        <v>7</v>
      </c>
      <c r="V17" s="6" t="s">
        <v>7</v>
      </c>
      <c r="W17" s="6" t="s">
        <v>7</v>
      </c>
      <c r="X17" s="6" t="s">
        <v>7</v>
      </c>
      <c r="Y17" s="6" t="s">
        <v>7</v>
      </c>
      <c r="Z17" s="6" t="s">
        <v>7</v>
      </c>
      <c r="AA17" s="6" t="s">
        <v>7</v>
      </c>
      <c r="AB17" s="6" t="s">
        <v>7</v>
      </c>
      <c r="AC17" s="6" t="s">
        <v>8</v>
      </c>
      <c r="AD17" s="6" t="s">
        <v>7</v>
      </c>
      <c r="AE17" s="6" t="s">
        <v>7</v>
      </c>
      <c r="AF17" s="6" t="s">
        <v>7</v>
      </c>
      <c r="AG17" s="6" t="s">
        <v>7</v>
      </c>
      <c r="AH17" s="6" t="s">
        <v>8</v>
      </c>
      <c r="AI17" s="6" t="s">
        <v>7</v>
      </c>
      <c r="AJ17" s="6" t="s">
        <v>8</v>
      </c>
      <c r="AK17" s="6" t="s">
        <v>7</v>
      </c>
      <c r="AL17" s="6" t="s">
        <v>7</v>
      </c>
      <c r="AM17" s="6" t="s">
        <v>7</v>
      </c>
      <c r="AN17" s="6" t="s">
        <v>8</v>
      </c>
      <c r="AO17" s="6" t="s">
        <v>8</v>
      </c>
      <c r="AP17" s="6"/>
      <c r="AQ17" s="6" t="s">
        <v>7</v>
      </c>
      <c r="AR17" s="6" t="s">
        <v>7</v>
      </c>
      <c r="AS17" s="6" t="s">
        <v>7</v>
      </c>
      <c r="AT17" s="6" t="s">
        <v>7</v>
      </c>
      <c r="AU17" s="6"/>
    </row>
    <row r="18" spans="1:47" x14ac:dyDescent="0.25">
      <c r="A18" s="3">
        <v>8</v>
      </c>
      <c r="B18" s="5" t="s">
        <v>82</v>
      </c>
      <c r="C18" s="25" t="s">
        <v>83</v>
      </c>
      <c r="D18" s="31">
        <v>1998</v>
      </c>
      <c r="E18" s="9">
        <f t="shared" si="2"/>
        <v>38</v>
      </c>
      <c r="F18" s="13">
        <f t="shared" si="3"/>
        <v>41.702647239893992</v>
      </c>
      <c r="G18" s="39"/>
      <c r="H18" s="22" t="s">
        <v>8</v>
      </c>
      <c r="I18" s="23" t="s">
        <v>7</v>
      </c>
      <c r="J18" s="23" t="s">
        <v>7</v>
      </c>
      <c r="K18" s="23" t="s">
        <v>7</v>
      </c>
      <c r="L18" s="23" t="s">
        <v>7</v>
      </c>
      <c r="M18" s="23" t="s">
        <v>7</v>
      </c>
      <c r="N18" s="23" t="s">
        <v>7</v>
      </c>
      <c r="O18" s="23" t="s">
        <v>7</v>
      </c>
      <c r="P18" s="23" t="s">
        <v>7</v>
      </c>
      <c r="Q18" s="23" t="s">
        <v>7</v>
      </c>
      <c r="R18" s="23" t="s">
        <v>7</v>
      </c>
      <c r="S18" s="23" t="s">
        <v>8</v>
      </c>
      <c r="T18" s="23" t="s">
        <v>7</v>
      </c>
      <c r="U18" s="23" t="s">
        <v>7</v>
      </c>
      <c r="V18" s="23" t="s">
        <v>7</v>
      </c>
      <c r="W18" s="23" t="s">
        <v>7</v>
      </c>
      <c r="X18" s="23" t="s">
        <v>7</v>
      </c>
      <c r="Y18" s="23" t="s">
        <v>7</v>
      </c>
      <c r="Z18" s="23" t="s">
        <v>7</v>
      </c>
      <c r="AA18" s="23" t="s">
        <v>7</v>
      </c>
      <c r="AB18" s="23" t="s">
        <v>7</v>
      </c>
      <c r="AC18" s="23" t="s">
        <v>8</v>
      </c>
      <c r="AD18" s="23" t="s">
        <v>7</v>
      </c>
      <c r="AE18" s="23" t="s">
        <v>7</v>
      </c>
      <c r="AF18" s="23" t="s">
        <v>7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7</v>
      </c>
      <c r="AM18" s="23" t="s">
        <v>7</v>
      </c>
      <c r="AN18" s="23" t="s">
        <v>8</v>
      </c>
      <c r="AO18" s="23" t="s">
        <v>8</v>
      </c>
      <c r="AP18" s="23"/>
      <c r="AQ18" s="23" t="s">
        <v>7</v>
      </c>
      <c r="AR18" s="23" t="s">
        <v>7</v>
      </c>
      <c r="AS18" s="23" t="s">
        <v>7</v>
      </c>
      <c r="AT18" s="23" t="s">
        <v>8</v>
      </c>
      <c r="AU18" s="23"/>
    </row>
    <row r="19" spans="1:47" x14ac:dyDescent="0.25">
      <c r="A19" s="3">
        <v>9</v>
      </c>
      <c r="B19" s="5" t="s">
        <v>108</v>
      </c>
      <c r="C19" s="25" t="s">
        <v>106</v>
      </c>
      <c r="D19" s="31">
        <v>2000</v>
      </c>
      <c r="E19" s="9">
        <f t="shared" si="2"/>
        <v>38</v>
      </c>
      <c r="F19" s="13">
        <f t="shared" si="3"/>
        <v>41.401218475431691</v>
      </c>
      <c r="G19" s="39"/>
      <c r="H19" s="14" t="s">
        <v>8</v>
      </c>
      <c r="I19" s="6" t="s">
        <v>8</v>
      </c>
      <c r="J19" s="6" t="s">
        <v>7</v>
      </c>
      <c r="K19" s="6" t="s">
        <v>7</v>
      </c>
      <c r="L19" s="6" t="s">
        <v>8</v>
      </c>
      <c r="M19" s="6" t="s">
        <v>7</v>
      </c>
      <c r="N19" s="6" t="s">
        <v>7</v>
      </c>
      <c r="O19" s="6" t="s">
        <v>7</v>
      </c>
      <c r="P19" s="6" t="s">
        <v>7</v>
      </c>
      <c r="Q19" s="6" t="s">
        <v>7</v>
      </c>
      <c r="R19" s="6" t="s">
        <v>7</v>
      </c>
      <c r="S19" s="6" t="s">
        <v>8</v>
      </c>
      <c r="T19" s="6" t="s">
        <v>8</v>
      </c>
      <c r="U19" s="6" t="s">
        <v>8</v>
      </c>
      <c r="V19" s="6" t="s">
        <v>8</v>
      </c>
      <c r="W19" s="6" t="s">
        <v>7</v>
      </c>
      <c r="X19" s="6" t="s">
        <v>7</v>
      </c>
      <c r="Y19" s="6" t="s">
        <v>7</v>
      </c>
      <c r="Z19" s="6" t="s">
        <v>7</v>
      </c>
      <c r="AA19" s="6" t="s">
        <v>7</v>
      </c>
      <c r="AB19" s="6" t="s">
        <v>7</v>
      </c>
      <c r="AC19" s="6" t="s">
        <v>8</v>
      </c>
      <c r="AD19" s="6" t="s">
        <v>7</v>
      </c>
      <c r="AE19" s="6" t="s">
        <v>7</v>
      </c>
      <c r="AF19" s="6" t="s">
        <v>7</v>
      </c>
      <c r="AG19" s="6" t="s">
        <v>7</v>
      </c>
      <c r="AH19" s="6" t="s">
        <v>8</v>
      </c>
      <c r="AI19" s="6" t="s">
        <v>7</v>
      </c>
      <c r="AJ19" s="6" t="s">
        <v>7</v>
      </c>
      <c r="AK19" s="6" t="s">
        <v>7</v>
      </c>
      <c r="AL19" s="6" t="s">
        <v>7</v>
      </c>
      <c r="AM19" s="6" t="s">
        <v>7</v>
      </c>
      <c r="AN19" s="6" t="s">
        <v>8</v>
      </c>
      <c r="AO19" s="6" t="s">
        <v>8</v>
      </c>
      <c r="AP19" s="6"/>
      <c r="AQ19" s="6" t="s">
        <v>7</v>
      </c>
      <c r="AR19" s="6" t="s">
        <v>7</v>
      </c>
      <c r="AS19" s="6" t="s">
        <v>7</v>
      </c>
      <c r="AT19" s="6" t="s">
        <v>7</v>
      </c>
      <c r="AU19" s="6"/>
    </row>
    <row r="20" spans="1:47" x14ac:dyDescent="0.25">
      <c r="A20" s="3">
        <v>10</v>
      </c>
      <c r="B20" s="5" t="s">
        <v>102</v>
      </c>
      <c r="C20" s="25" t="s">
        <v>85</v>
      </c>
      <c r="D20" s="26">
        <v>1982</v>
      </c>
      <c r="E20" s="9">
        <f t="shared" si="2"/>
        <v>37</v>
      </c>
      <c r="F20" s="13">
        <f t="shared" si="3"/>
        <v>40.679404687671322</v>
      </c>
      <c r="G20" s="39"/>
      <c r="H20" s="14" t="s">
        <v>8</v>
      </c>
      <c r="I20" s="6" t="s">
        <v>7</v>
      </c>
      <c r="J20" s="6" t="s">
        <v>7</v>
      </c>
      <c r="K20" s="6" t="s">
        <v>7</v>
      </c>
      <c r="L20" s="6" t="s">
        <v>7</v>
      </c>
      <c r="M20" s="6" t="s">
        <v>7</v>
      </c>
      <c r="N20" s="6" t="s">
        <v>7</v>
      </c>
      <c r="O20" s="6" t="s">
        <v>7</v>
      </c>
      <c r="P20" s="6" t="s">
        <v>7</v>
      </c>
      <c r="Q20" s="6" t="s">
        <v>7</v>
      </c>
      <c r="R20" s="6" t="s">
        <v>7</v>
      </c>
      <c r="S20" s="6" t="s">
        <v>7</v>
      </c>
      <c r="T20" s="6" t="s">
        <v>8</v>
      </c>
      <c r="U20" s="6" t="s">
        <v>7</v>
      </c>
      <c r="V20" s="6" t="s">
        <v>7</v>
      </c>
      <c r="W20" s="6" t="s">
        <v>7</v>
      </c>
      <c r="X20" s="6" t="s">
        <v>7</v>
      </c>
      <c r="Y20" s="6" t="s">
        <v>7</v>
      </c>
      <c r="Z20" s="6" t="s">
        <v>7</v>
      </c>
      <c r="AA20" s="6" t="s">
        <v>7</v>
      </c>
      <c r="AB20" s="6" t="s">
        <v>7</v>
      </c>
      <c r="AC20" s="6" t="s">
        <v>8</v>
      </c>
      <c r="AD20" s="6" t="s">
        <v>7</v>
      </c>
      <c r="AE20" s="6" t="s">
        <v>7</v>
      </c>
      <c r="AF20" s="6" t="s">
        <v>7</v>
      </c>
      <c r="AG20" s="6" t="s">
        <v>7</v>
      </c>
      <c r="AH20" s="6" t="s">
        <v>8</v>
      </c>
      <c r="AI20" s="6" t="s">
        <v>7</v>
      </c>
      <c r="AJ20" s="6" t="s">
        <v>7</v>
      </c>
      <c r="AK20" s="6" t="s">
        <v>7</v>
      </c>
      <c r="AL20" s="6" t="s">
        <v>7</v>
      </c>
      <c r="AM20" s="6" t="s">
        <v>7</v>
      </c>
      <c r="AN20" s="6"/>
      <c r="AO20" s="6" t="s">
        <v>8</v>
      </c>
      <c r="AP20" s="6"/>
      <c r="AQ20" s="6" t="s">
        <v>7</v>
      </c>
      <c r="AR20" s="6" t="s">
        <v>7</v>
      </c>
      <c r="AS20" s="6" t="s">
        <v>7</v>
      </c>
      <c r="AT20" s="6" t="s">
        <v>8</v>
      </c>
      <c r="AU20" s="6"/>
    </row>
    <row r="21" spans="1:47" x14ac:dyDescent="0.25">
      <c r="A21" s="3">
        <v>11</v>
      </c>
      <c r="B21" s="5" t="s">
        <v>107</v>
      </c>
      <c r="C21" s="1" t="s">
        <v>87</v>
      </c>
      <c r="D21" s="31">
        <v>1994</v>
      </c>
      <c r="E21" s="9">
        <f t="shared" si="2"/>
        <v>37</v>
      </c>
      <c r="F21" s="13">
        <f t="shared" si="3"/>
        <v>40.606825557123116</v>
      </c>
      <c r="G21" s="39"/>
      <c r="H21" s="14" t="s">
        <v>8</v>
      </c>
      <c r="I21" s="6" t="s">
        <v>8</v>
      </c>
      <c r="J21" s="6" t="s">
        <v>7</v>
      </c>
      <c r="K21" s="6" t="s">
        <v>8</v>
      </c>
      <c r="L21" s="6" t="s">
        <v>7</v>
      </c>
      <c r="M21" s="6" t="s">
        <v>7</v>
      </c>
      <c r="N21" s="6" t="s">
        <v>7</v>
      </c>
      <c r="O21" s="6" t="s">
        <v>7</v>
      </c>
      <c r="P21" s="6" t="s">
        <v>7</v>
      </c>
      <c r="Q21" s="6" t="s">
        <v>7</v>
      </c>
      <c r="R21" s="6" t="s">
        <v>7</v>
      </c>
      <c r="S21" s="6" t="s">
        <v>8</v>
      </c>
      <c r="T21" s="6" t="s">
        <v>7</v>
      </c>
      <c r="U21" s="6" t="s">
        <v>7</v>
      </c>
      <c r="V21" s="6" t="s">
        <v>7</v>
      </c>
      <c r="W21" s="6" t="s">
        <v>7</v>
      </c>
      <c r="X21" s="6" t="s">
        <v>8</v>
      </c>
      <c r="Y21" s="6" t="s">
        <v>7</v>
      </c>
      <c r="Z21" s="6" t="s">
        <v>7</v>
      </c>
      <c r="AA21" s="6" t="s">
        <v>7</v>
      </c>
      <c r="AB21" s="6" t="s">
        <v>7</v>
      </c>
      <c r="AC21" s="6" t="s">
        <v>7</v>
      </c>
      <c r="AD21" s="6" t="s">
        <v>7</v>
      </c>
      <c r="AE21" s="6" t="s">
        <v>7</v>
      </c>
      <c r="AF21" s="6" t="s">
        <v>7</v>
      </c>
      <c r="AG21" s="6" t="s">
        <v>7</v>
      </c>
      <c r="AH21" s="6" t="s">
        <v>8</v>
      </c>
      <c r="AI21" s="6" t="s">
        <v>7</v>
      </c>
      <c r="AJ21" s="6" t="s">
        <v>7</v>
      </c>
      <c r="AK21" s="6" t="s">
        <v>7</v>
      </c>
      <c r="AL21" s="6" t="s">
        <v>7</v>
      </c>
      <c r="AM21" s="6" t="s">
        <v>7</v>
      </c>
      <c r="AN21" s="6"/>
      <c r="AO21" s="6" t="s">
        <v>8</v>
      </c>
      <c r="AP21" s="6"/>
      <c r="AQ21" s="6" t="s">
        <v>7</v>
      </c>
      <c r="AR21" s="6" t="s">
        <v>7</v>
      </c>
      <c r="AS21" s="6" t="s">
        <v>7</v>
      </c>
      <c r="AT21" s="6" t="s">
        <v>7</v>
      </c>
      <c r="AU21" s="6"/>
    </row>
    <row r="22" spans="1:47" x14ac:dyDescent="0.25">
      <c r="A22" s="3">
        <v>12</v>
      </c>
      <c r="B22" s="5" t="s">
        <v>92</v>
      </c>
      <c r="C22" s="1" t="s">
        <v>85</v>
      </c>
      <c r="D22" s="31">
        <v>1995</v>
      </c>
      <c r="E22" s="9">
        <f t="shared" si="2"/>
        <v>37</v>
      </c>
      <c r="F22" s="13">
        <f t="shared" si="3"/>
        <v>40.541297425536818</v>
      </c>
      <c r="G22" s="39"/>
      <c r="H22" s="14" t="s">
        <v>8</v>
      </c>
      <c r="I22" s="6" t="s">
        <v>7</v>
      </c>
      <c r="J22" s="6" t="s">
        <v>7</v>
      </c>
      <c r="K22" s="6" t="s">
        <v>7</v>
      </c>
      <c r="L22" s="6" t="s">
        <v>7</v>
      </c>
      <c r="M22" s="6" t="s">
        <v>7</v>
      </c>
      <c r="N22" s="6" t="s">
        <v>7</v>
      </c>
      <c r="O22" s="6" t="s">
        <v>7</v>
      </c>
      <c r="P22" s="6" t="s">
        <v>7</v>
      </c>
      <c r="Q22" s="6" t="s">
        <v>8</v>
      </c>
      <c r="R22" s="6" t="s">
        <v>7</v>
      </c>
      <c r="S22" s="6" t="s">
        <v>7</v>
      </c>
      <c r="T22" s="6" t="s">
        <v>7</v>
      </c>
      <c r="U22" s="6" t="s">
        <v>7</v>
      </c>
      <c r="V22" s="6" t="s">
        <v>7</v>
      </c>
      <c r="W22" s="6" t="s">
        <v>7</v>
      </c>
      <c r="X22" s="6" t="s">
        <v>7</v>
      </c>
      <c r="Y22" s="6" t="s">
        <v>7</v>
      </c>
      <c r="Z22" s="6" t="s">
        <v>7</v>
      </c>
      <c r="AA22" s="6" t="s">
        <v>7</v>
      </c>
      <c r="AB22" s="6" t="s">
        <v>8</v>
      </c>
      <c r="AC22" s="6"/>
      <c r="AD22" s="6" t="s">
        <v>7</v>
      </c>
      <c r="AE22" s="6" t="s">
        <v>7</v>
      </c>
      <c r="AF22" s="6" t="s">
        <v>7</v>
      </c>
      <c r="AG22" s="6" t="s">
        <v>7</v>
      </c>
      <c r="AH22" s="6" t="s">
        <v>8</v>
      </c>
      <c r="AI22" s="6" t="s">
        <v>7</v>
      </c>
      <c r="AJ22" s="6" t="s">
        <v>7</v>
      </c>
      <c r="AK22" s="6" t="s">
        <v>7</v>
      </c>
      <c r="AL22" s="6" t="s">
        <v>7</v>
      </c>
      <c r="AM22" s="6" t="s">
        <v>7</v>
      </c>
      <c r="AN22" s="6" t="s">
        <v>8</v>
      </c>
      <c r="AO22" s="6" t="s">
        <v>8</v>
      </c>
      <c r="AP22" s="6"/>
      <c r="AQ22" s="6" t="s">
        <v>7</v>
      </c>
      <c r="AR22" s="6" t="s">
        <v>7</v>
      </c>
      <c r="AS22" s="6" t="s">
        <v>7</v>
      </c>
      <c r="AT22" s="6" t="s">
        <v>7</v>
      </c>
      <c r="AU22" s="6"/>
    </row>
    <row r="23" spans="1:47" x14ac:dyDescent="0.25">
      <c r="A23" s="3">
        <v>13</v>
      </c>
      <c r="B23" s="29" t="s">
        <v>99</v>
      </c>
      <c r="C23" s="30" t="s">
        <v>81</v>
      </c>
      <c r="D23" s="40">
        <v>1990</v>
      </c>
      <c r="E23" s="9">
        <f t="shared" si="2"/>
        <v>37</v>
      </c>
      <c r="F23" s="13">
        <f t="shared" si="3"/>
        <v>40.444154954461425</v>
      </c>
      <c r="G23" s="39"/>
      <c r="H23" s="14" t="s">
        <v>8</v>
      </c>
      <c r="I23" s="6" t="s">
        <v>7</v>
      </c>
      <c r="J23" s="6" t="s">
        <v>7</v>
      </c>
      <c r="K23" s="6" t="s">
        <v>8</v>
      </c>
      <c r="L23" s="6" t="s">
        <v>8</v>
      </c>
      <c r="M23" s="6" t="s">
        <v>7</v>
      </c>
      <c r="N23" s="6" t="s">
        <v>8</v>
      </c>
      <c r="O23" s="6" t="s">
        <v>7</v>
      </c>
      <c r="P23" s="6" t="s">
        <v>7</v>
      </c>
      <c r="Q23" s="6" t="s">
        <v>7</v>
      </c>
      <c r="R23" s="6" t="s">
        <v>7</v>
      </c>
      <c r="S23" s="6" t="s">
        <v>7</v>
      </c>
      <c r="T23" s="6" t="s">
        <v>7</v>
      </c>
      <c r="U23" s="6" t="s">
        <v>7</v>
      </c>
      <c r="V23" s="6" t="s">
        <v>7</v>
      </c>
      <c r="W23" s="6" t="s">
        <v>7</v>
      </c>
      <c r="X23" s="6" t="s">
        <v>8</v>
      </c>
      <c r="Y23" s="6" t="s">
        <v>7</v>
      </c>
      <c r="Z23" s="6" t="s">
        <v>7</v>
      </c>
      <c r="AA23" s="6" t="s">
        <v>7</v>
      </c>
      <c r="AB23" s="6" t="s">
        <v>7</v>
      </c>
      <c r="AC23" s="6"/>
      <c r="AD23" s="6" t="s">
        <v>7</v>
      </c>
      <c r="AE23" s="6" t="s">
        <v>7</v>
      </c>
      <c r="AF23" s="6" t="s">
        <v>7</v>
      </c>
      <c r="AG23" s="6" t="s">
        <v>7</v>
      </c>
      <c r="AH23" s="6" t="s">
        <v>7</v>
      </c>
      <c r="AI23" s="6" t="s">
        <v>7</v>
      </c>
      <c r="AJ23" s="6" t="s">
        <v>7</v>
      </c>
      <c r="AK23" s="6" t="s">
        <v>7</v>
      </c>
      <c r="AL23" s="6" t="s">
        <v>7</v>
      </c>
      <c r="AM23" s="6" t="s">
        <v>7</v>
      </c>
      <c r="AN23" s="6" t="s">
        <v>8</v>
      </c>
      <c r="AO23" s="6" t="s">
        <v>8</v>
      </c>
      <c r="AP23" s="6"/>
      <c r="AQ23" s="6" t="s">
        <v>7</v>
      </c>
      <c r="AR23" s="6" t="s">
        <v>7</v>
      </c>
      <c r="AS23" s="6" t="s">
        <v>7</v>
      </c>
      <c r="AT23" s="6" t="s">
        <v>7</v>
      </c>
      <c r="AU23" s="6"/>
    </row>
    <row r="24" spans="1:47" x14ac:dyDescent="0.25">
      <c r="A24" s="3">
        <v>14</v>
      </c>
      <c r="B24" s="5" t="s">
        <v>91</v>
      </c>
      <c r="C24" s="25" t="s">
        <v>85</v>
      </c>
      <c r="D24" s="31">
        <v>1995</v>
      </c>
      <c r="E24" s="9">
        <f t="shared" si="2"/>
        <v>37</v>
      </c>
      <c r="F24" s="13">
        <f t="shared" si="3"/>
        <v>40.342726189999119</v>
      </c>
      <c r="G24" s="39"/>
      <c r="H24" s="14" t="s">
        <v>8</v>
      </c>
      <c r="I24" s="6" t="s">
        <v>7</v>
      </c>
      <c r="J24" s="6" t="s">
        <v>7</v>
      </c>
      <c r="K24" s="6" t="s">
        <v>8</v>
      </c>
      <c r="L24" s="6" t="s">
        <v>7</v>
      </c>
      <c r="M24" s="6" t="s">
        <v>7</v>
      </c>
      <c r="N24" s="6" t="s">
        <v>7</v>
      </c>
      <c r="O24" s="6" t="s">
        <v>7</v>
      </c>
      <c r="P24" s="6" t="s">
        <v>7</v>
      </c>
      <c r="Q24" s="6" t="s">
        <v>7</v>
      </c>
      <c r="R24" s="6" t="s">
        <v>7</v>
      </c>
      <c r="S24" s="6" t="s">
        <v>8</v>
      </c>
      <c r="T24" s="6" t="s">
        <v>7</v>
      </c>
      <c r="U24" s="6" t="s">
        <v>7</v>
      </c>
      <c r="V24" s="6" t="s">
        <v>7</v>
      </c>
      <c r="W24" s="6" t="s">
        <v>7</v>
      </c>
      <c r="X24" s="6" t="s">
        <v>7</v>
      </c>
      <c r="Y24" s="6" t="s">
        <v>8</v>
      </c>
      <c r="Z24" s="6" t="s">
        <v>7</v>
      </c>
      <c r="AA24" s="6" t="s">
        <v>7</v>
      </c>
      <c r="AB24" s="6" t="s">
        <v>7</v>
      </c>
      <c r="AC24" s="6"/>
      <c r="AD24" s="6" t="s">
        <v>7</v>
      </c>
      <c r="AE24" s="6" t="s">
        <v>7</v>
      </c>
      <c r="AF24" s="6" t="s">
        <v>7</v>
      </c>
      <c r="AG24" s="6" t="s">
        <v>7</v>
      </c>
      <c r="AH24" s="6" t="s">
        <v>8</v>
      </c>
      <c r="AI24" s="6" t="s">
        <v>7</v>
      </c>
      <c r="AJ24" s="6" t="s">
        <v>7</v>
      </c>
      <c r="AK24" s="6" t="s">
        <v>7</v>
      </c>
      <c r="AL24" s="6" t="s">
        <v>7</v>
      </c>
      <c r="AM24" s="6" t="s">
        <v>7</v>
      </c>
      <c r="AN24" s="6" t="s">
        <v>8</v>
      </c>
      <c r="AO24" s="6" t="s">
        <v>8</v>
      </c>
      <c r="AP24" s="6"/>
      <c r="AQ24" s="6" t="s">
        <v>7</v>
      </c>
      <c r="AR24" s="6" t="s">
        <v>7</v>
      </c>
      <c r="AS24" s="6" t="s">
        <v>7</v>
      </c>
      <c r="AT24" s="6" t="s">
        <v>8</v>
      </c>
      <c r="AU24" s="6"/>
    </row>
    <row r="25" spans="1:47" x14ac:dyDescent="0.25">
      <c r="A25" s="3">
        <v>15</v>
      </c>
      <c r="B25" s="5" t="s">
        <v>84</v>
      </c>
      <c r="C25" s="25" t="s">
        <v>85</v>
      </c>
      <c r="D25" s="31">
        <v>1994</v>
      </c>
      <c r="E25" s="9">
        <f t="shared" si="2"/>
        <v>36</v>
      </c>
      <c r="F25" s="13">
        <f t="shared" si="3"/>
        <v>39.359519372060305</v>
      </c>
      <c r="G25" s="39"/>
      <c r="H25" s="14" t="s">
        <v>8</v>
      </c>
      <c r="I25" s="6" t="s">
        <v>7</v>
      </c>
      <c r="J25" s="6" t="s">
        <v>7</v>
      </c>
      <c r="K25" s="6" t="s">
        <v>8</v>
      </c>
      <c r="L25" s="6" t="s">
        <v>7</v>
      </c>
      <c r="M25" s="6" t="s">
        <v>7</v>
      </c>
      <c r="N25" s="6" t="s">
        <v>7</v>
      </c>
      <c r="O25" s="6" t="s">
        <v>7</v>
      </c>
      <c r="P25" s="6" t="s">
        <v>7</v>
      </c>
      <c r="Q25" s="6" t="s">
        <v>7</v>
      </c>
      <c r="R25" s="6" t="s">
        <v>7</v>
      </c>
      <c r="S25" s="6" t="s">
        <v>8</v>
      </c>
      <c r="T25" s="6" t="s">
        <v>7</v>
      </c>
      <c r="U25" s="6" t="s">
        <v>7</v>
      </c>
      <c r="V25" s="6" t="s">
        <v>7</v>
      </c>
      <c r="W25" s="6" t="s">
        <v>7</v>
      </c>
      <c r="X25" s="6" t="s">
        <v>7</v>
      </c>
      <c r="Y25" s="6" t="s">
        <v>8</v>
      </c>
      <c r="Z25" s="6" t="s">
        <v>7</v>
      </c>
      <c r="AA25" s="6" t="s">
        <v>7</v>
      </c>
      <c r="AB25" s="6" t="s">
        <v>7</v>
      </c>
      <c r="AC25" s="6"/>
      <c r="AD25" s="6" t="s">
        <v>7</v>
      </c>
      <c r="AE25" s="6" t="s">
        <v>7</v>
      </c>
      <c r="AF25" s="6" t="s">
        <v>7</v>
      </c>
      <c r="AG25" s="6" t="s">
        <v>8</v>
      </c>
      <c r="AH25" s="6" t="s">
        <v>7</v>
      </c>
      <c r="AI25" s="6" t="s">
        <v>7</v>
      </c>
      <c r="AJ25" s="6" t="s">
        <v>7</v>
      </c>
      <c r="AK25" s="6" t="s">
        <v>7</v>
      </c>
      <c r="AL25" s="6" t="s">
        <v>7</v>
      </c>
      <c r="AM25" s="6" t="s">
        <v>7</v>
      </c>
      <c r="AN25" s="6" t="s">
        <v>7</v>
      </c>
      <c r="AO25" s="6"/>
      <c r="AP25" s="6"/>
      <c r="AQ25" s="6" t="s">
        <v>7</v>
      </c>
      <c r="AR25" s="6" t="s">
        <v>7</v>
      </c>
      <c r="AS25" s="6" t="s">
        <v>7</v>
      </c>
      <c r="AT25" s="6" t="s">
        <v>7</v>
      </c>
      <c r="AU25" s="6"/>
    </row>
    <row r="26" spans="1:47" x14ac:dyDescent="0.25">
      <c r="A26" s="3">
        <v>16</v>
      </c>
      <c r="B26" s="5" t="s">
        <v>93</v>
      </c>
      <c r="C26" s="1" t="s">
        <v>81</v>
      </c>
      <c r="D26" s="31">
        <v>1990</v>
      </c>
      <c r="E26" s="9">
        <f t="shared" si="2"/>
        <v>36</v>
      </c>
      <c r="F26" s="13">
        <f t="shared" si="3"/>
        <v>39.31610597462101</v>
      </c>
      <c r="G26" s="39"/>
      <c r="H26" s="14" t="s">
        <v>8</v>
      </c>
      <c r="I26" s="6" t="s">
        <v>7</v>
      </c>
      <c r="J26" s="6" t="s">
        <v>7</v>
      </c>
      <c r="K26" s="6" t="s">
        <v>7</v>
      </c>
      <c r="L26" s="6" t="s">
        <v>7</v>
      </c>
      <c r="M26" s="6" t="s">
        <v>7</v>
      </c>
      <c r="N26" s="6" t="s">
        <v>7</v>
      </c>
      <c r="O26" s="6" t="s">
        <v>7</v>
      </c>
      <c r="P26" s="6" t="s">
        <v>7</v>
      </c>
      <c r="Q26" s="6" t="s">
        <v>8</v>
      </c>
      <c r="R26" s="6" t="s">
        <v>7</v>
      </c>
      <c r="S26" s="6" t="s">
        <v>8</v>
      </c>
      <c r="T26" s="6" t="s">
        <v>7</v>
      </c>
      <c r="U26" s="6" t="s">
        <v>7</v>
      </c>
      <c r="V26" s="6" t="s">
        <v>7</v>
      </c>
      <c r="W26" s="6" t="s">
        <v>7</v>
      </c>
      <c r="X26" s="6" t="s">
        <v>8</v>
      </c>
      <c r="Y26" s="6" t="s">
        <v>7</v>
      </c>
      <c r="Z26" s="6" t="s">
        <v>8</v>
      </c>
      <c r="AA26" s="6" t="s">
        <v>7</v>
      </c>
      <c r="AB26" s="6" t="s">
        <v>7</v>
      </c>
      <c r="AC26" s="6" t="s">
        <v>7</v>
      </c>
      <c r="AD26" s="6"/>
      <c r="AE26" s="6" t="s">
        <v>7</v>
      </c>
      <c r="AF26" s="6" t="s">
        <v>7</v>
      </c>
      <c r="AG26" s="6" t="s">
        <v>7</v>
      </c>
      <c r="AH26" s="6" t="s">
        <v>8</v>
      </c>
      <c r="AI26" s="6" t="s">
        <v>7</v>
      </c>
      <c r="AJ26" s="6" t="s">
        <v>8</v>
      </c>
      <c r="AK26" s="6" t="s">
        <v>7</v>
      </c>
      <c r="AL26" s="6" t="s">
        <v>7</v>
      </c>
      <c r="AM26" s="6" t="s">
        <v>7</v>
      </c>
      <c r="AN26" s="6" t="s">
        <v>8</v>
      </c>
      <c r="AO26" s="6"/>
      <c r="AP26" s="6"/>
      <c r="AQ26" s="6" t="s">
        <v>7</v>
      </c>
      <c r="AR26" s="6" t="s">
        <v>7</v>
      </c>
      <c r="AS26" s="6" t="s">
        <v>7</v>
      </c>
      <c r="AT26" s="6" t="s">
        <v>7</v>
      </c>
      <c r="AU26" s="6"/>
    </row>
    <row r="27" spans="1:47" x14ac:dyDescent="0.25">
      <c r="A27" s="3">
        <v>17</v>
      </c>
      <c r="B27" s="5" t="s">
        <v>206</v>
      </c>
      <c r="C27" s="1" t="s">
        <v>103</v>
      </c>
      <c r="D27" s="12"/>
      <c r="E27" s="9">
        <f t="shared" si="2"/>
        <v>36</v>
      </c>
      <c r="F27" s="13">
        <f t="shared" si="3"/>
        <v>39.158090607597998</v>
      </c>
      <c r="G27" s="39"/>
      <c r="H27" s="14" t="s">
        <v>8</v>
      </c>
      <c r="I27" s="6" t="s">
        <v>7</v>
      </c>
      <c r="J27" s="6" t="s">
        <v>7</v>
      </c>
      <c r="K27" s="6" t="s">
        <v>8</v>
      </c>
      <c r="L27" s="6" t="s">
        <v>7</v>
      </c>
      <c r="M27" s="6" t="s">
        <v>7</v>
      </c>
      <c r="N27" s="6" t="s">
        <v>7</v>
      </c>
      <c r="O27" s="6" t="s">
        <v>7</v>
      </c>
      <c r="P27" s="6" t="s">
        <v>7</v>
      </c>
      <c r="Q27" s="6" t="s">
        <v>7</v>
      </c>
      <c r="R27" s="6" t="s">
        <v>7</v>
      </c>
      <c r="S27" s="6" t="s">
        <v>8</v>
      </c>
      <c r="T27" s="6" t="s">
        <v>7</v>
      </c>
      <c r="U27" s="6" t="s">
        <v>7</v>
      </c>
      <c r="V27" s="6" t="s">
        <v>7</v>
      </c>
      <c r="W27" s="6" t="s">
        <v>7</v>
      </c>
      <c r="X27" s="6" t="s">
        <v>8</v>
      </c>
      <c r="Y27" s="6" t="s">
        <v>7</v>
      </c>
      <c r="Z27" s="6" t="s">
        <v>7</v>
      </c>
      <c r="AA27" s="6" t="s">
        <v>7</v>
      </c>
      <c r="AB27" s="6" t="s">
        <v>7</v>
      </c>
      <c r="AC27" s="6"/>
      <c r="AD27" s="6" t="s">
        <v>7</v>
      </c>
      <c r="AE27" s="6" t="s">
        <v>7</v>
      </c>
      <c r="AF27" s="6" t="s">
        <v>7</v>
      </c>
      <c r="AG27" s="6" t="s">
        <v>7</v>
      </c>
      <c r="AH27" s="6" t="s">
        <v>8</v>
      </c>
      <c r="AI27" s="6" t="s">
        <v>7</v>
      </c>
      <c r="AJ27" s="6" t="s">
        <v>7</v>
      </c>
      <c r="AK27" s="6" t="s">
        <v>7</v>
      </c>
      <c r="AL27" s="6" t="s">
        <v>7</v>
      </c>
      <c r="AM27" s="6" t="s">
        <v>8</v>
      </c>
      <c r="AN27" s="6" t="s">
        <v>7</v>
      </c>
      <c r="AO27" s="6"/>
      <c r="AP27" s="6"/>
      <c r="AQ27" s="6" t="s">
        <v>7</v>
      </c>
      <c r="AR27" s="6" t="s">
        <v>7</v>
      </c>
      <c r="AS27" s="6" t="s">
        <v>7</v>
      </c>
      <c r="AT27" s="6" t="s">
        <v>8</v>
      </c>
      <c r="AU27" s="6"/>
    </row>
    <row r="28" spans="1:47" x14ac:dyDescent="0.25">
      <c r="A28" s="3">
        <v>18</v>
      </c>
      <c r="B28" s="5" t="s">
        <v>100</v>
      </c>
      <c r="C28" s="1" t="s">
        <v>101</v>
      </c>
      <c r="D28" s="31">
        <v>1997</v>
      </c>
      <c r="E28" s="9">
        <f t="shared" si="2"/>
        <v>35</v>
      </c>
      <c r="F28" s="13">
        <f t="shared" si="3"/>
        <v>38.124095441061598</v>
      </c>
      <c r="G28" s="39"/>
      <c r="H28" s="14" t="s">
        <v>8</v>
      </c>
      <c r="I28" s="6" t="s">
        <v>7</v>
      </c>
      <c r="J28" s="6" t="s">
        <v>7</v>
      </c>
      <c r="K28" s="6" t="s">
        <v>7</v>
      </c>
      <c r="L28" s="6" t="s">
        <v>8</v>
      </c>
      <c r="M28" s="6" t="s">
        <v>7</v>
      </c>
      <c r="N28" s="6" t="s">
        <v>7</v>
      </c>
      <c r="O28" s="6" t="s">
        <v>7</v>
      </c>
      <c r="P28" s="6" t="s">
        <v>7</v>
      </c>
      <c r="Q28" s="6" t="s">
        <v>7</v>
      </c>
      <c r="R28" s="6" t="s">
        <v>7</v>
      </c>
      <c r="S28" s="6" t="s">
        <v>8</v>
      </c>
      <c r="T28" s="6" t="s">
        <v>8</v>
      </c>
      <c r="U28" s="6" t="s">
        <v>7</v>
      </c>
      <c r="V28" s="6" t="s">
        <v>7</v>
      </c>
      <c r="W28" s="6" t="s">
        <v>7</v>
      </c>
      <c r="X28" s="6" t="s">
        <v>7</v>
      </c>
      <c r="Y28" s="6" t="s">
        <v>7</v>
      </c>
      <c r="Z28" s="6" t="s">
        <v>7</v>
      </c>
      <c r="AA28" s="6" t="s">
        <v>7</v>
      </c>
      <c r="AB28" s="6" t="s">
        <v>7</v>
      </c>
      <c r="AC28" s="6"/>
      <c r="AD28" s="6" t="s">
        <v>7</v>
      </c>
      <c r="AE28" s="6" t="s">
        <v>7</v>
      </c>
      <c r="AF28" s="6" t="s">
        <v>7</v>
      </c>
      <c r="AG28" s="6" t="s">
        <v>7</v>
      </c>
      <c r="AH28" s="6" t="s">
        <v>7</v>
      </c>
      <c r="AI28" s="6" t="s">
        <v>7</v>
      </c>
      <c r="AJ28" s="6" t="s">
        <v>7</v>
      </c>
      <c r="AK28" s="6" t="s">
        <v>8</v>
      </c>
      <c r="AL28" s="6" t="s">
        <v>7</v>
      </c>
      <c r="AM28" s="6" t="s">
        <v>7</v>
      </c>
      <c r="AN28" s="6"/>
      <c r="AO28" s="6"/>
      <c r="AP28" s="6"/>
      <c r="AQ28" s="6" t="s">
        <v>7</v>
      </c>
      <c r="AR28" s="6" t="s">
        <v>7</v>
      </c>
      <c r="AS28" s="6" t="s">
        <v>7</v>
      </c>
      <c r="AT28" s="6" t="s">
        <v>7</v>
      </c>
      <c r="AU28" s="6"/>
    </row>
    <row r="29" spans="1:47" x14ac:dyDescent="0.25">
      <c r="A29" s="3">
        <v>19</v>
      </c>
      <c r="B29" s="5" t="s">
        <v>104</v>
      </c>
      <c r="C29" s="25" t="s">
        <v>85</v>
      </c>
      <c r="D29" s="31">
        <v>1987</v>
      </c>
      <c r="E29" s="9">
        <f t="shared" si="2"/>
        <v>35</v>
      </c>
      <c r="F29" s="13">
        <f t="shared" si="3"/>
        <v>37.483250659639353</v>
      </c>
      <c r="G29" s="39"/>
      <c r="H29" s="14"/>
      <c r="I29" s="6" t="s">
        <v>8</v>
      </c>
      <c r="J29" s="6" t="s">
        <v>7</v>
      </c>
      <c r="K29" s="6" t="s">
        <v>8</v>
      </c>
      <c r="L29" s="6" t="s">
        <v>8</v>
      </c>
      <c r="M29" s="6" t="s">
        <v>7</v>
      </c>
      <c r="N29" s="6" t="s">
        <v>7</v>
      </c>
      <c r="O29" s="6" t="s">
        <v>7</v>
      </c>
      <c r="P29" s="6" t="s">
        <v>7</v>
      </c>
      <c r="Q29" s="6" t="s">
        <v>7</v>
      </c>
      <c r="R29" s="6" t="s">
        <v>7</v>
      </c>
      <c r="S29" s="6" t="s">
        <v>8</v>
      </c>
      <c r="T29" s="6" t="s">
        <v>7</v>
      </c>
      <c r="U29" s="6" t="s">
        <v>7</v>
      </c>
      <c r="V29" s="6" t="s">
        <v>8</v>
      </c>
      <c r="W29" s="6" t="s">
        <v>7</v>
      </c>
      <c r="X29" s="6" t="s">
        <v>7</v>
      </c>
      <c r="Y29" s="6" t="s">
        <v>8</v>
      </c>
      <c r="Z29" s="6" t="s">
        <v>8</v>
      </c>
      <c r="AA29" s="6" t="s">
        <v>7</v>
      </c>
      <c r="AB29" s="6" t="s">
        <v>7</v>
      </c>
      <c r="AC29" s="6"/>
      <c r="AD29" s="6" t="s">
        <v>7</v>
      </c>
      <c r="AE29" s="6" t="s">
        <v>7</v>
      </c>
      <c r="AF29" s="6" t="s">
        <v>7</v>
      </c>
      <c r="AG29" s="6" t="s">
        <v>8</v>
      </c>
      <c r="AH29" s="6" t="s">
        <v>8</v>
      </c>
      <c r="AI29" s="6" t="s">
        <v>7</v>
      </c>
      <c r="AJ29" s="6" t="s">
        <v>8</v>
      </c>
      <c r="AK29" s="6" t="s">
        <v>7</v>
      </c>
      <c r="AL29" s="6" t="s">
        <v>7</v>
      </c>
      <c r="AM29" s="6" t="s">
        <v>7</v>
      </c>
      <c r="AN29" s="6" t="s">
        <v>8</v>
      </c>
      <c r="AO29" s="6"/>
      <c r="AP29" s="6"/>
      <c r="AQ29" s="6" t="s">
        <v>7</v>
      </c>
      <c r="AR29" s="6" t="s">
        <v>7</v>
      </c>
      <c r="AS29" s="6" t="s">
        <v>7</v>
      </c>
      <c r="AT29" s="6" t="s">
        <v>8</v>
      </c>
      <c r="AU29" s="6"/>
    </row>
    <row r="30" spans="1:47" x14ac:dyDescent="0.25">
      <c r="A30" s="3">
        <v>20</v>
      </c>
      <c r="B30" s="5" t="s">
        <v>208</v>
      </c>
      <c r="C30" s="1" t="s">
        <v>158</v>
      </c>
      <c r="D30" s="12"/>
      <c r="E30" s="9">
        <f t="shared" si="2"/>
        <v>35</v>
      </c>
      <c r="F30" s="13">
        <f t="shared" si="3"/>
        <v>37.422666676599292</v>
      </c>
      <c r="G30" s="39"/>
      <c r="H30" s="14" t="s">
        <v>8</v>
      </c>
      <c r="I30" s="6" t="s">
        <v>7</v>
      </c>
      <c r="J30" s="6" t="s">
        <v>7</v>
      </c>
      <c r="K30" s="6" t="s">
        <v>8</v>
      </c>
      <c r="L30" s="6" t="s">
        <v>7</v>
      </c>
      <c r="M30" s="6" t="s">
        <v>7</v>
      </c>
      <c r="N30" s="6" t="s">
        <v>7</v>
      </c>
      <c r="O30" s="6" t="s">
        <v>7</v>
      </c>
      <c r="P30" s="6" t="s">
        <v>7</v>
      </c>
      <c r="Q30" s="6" t="s">
        <v>8</v>
      </c>
      <c r="R30" s="6" t="s">
        <v>7</v>
      </c>
      <c r="S30" s="6" t="s">
        <v>8</v>
      </c>
      <c r="T30" s="6" t="s">
        <v>7</v>
      </c>
      <c r="U30" s="6" t="s">
        <v>8</v>
      </c>
      <c r="V30" s="6" t="s">
        <v>8</v>
      </c>
      <c r="W30" s="6" t="s">
        <v>7</v>
      </c>
      <c r="X30" s="6" t="s">
        <v>8</v>
      </c>
      <c r="Y30" s="6" t="s">
        <v>7</v>
      </c>
      <c r="Z30" s="6" t="s">
        <v>7</v>
      </c>
      <c r="AA30" s="6" t="s">
        <v>7</v>
      </c>
      <c r="AB30" s="6" t="s">
        <v>8</v>
      </c>
      <c r="AC30" s="6"/>
      <c r="AD30" s="6" t="s">
        <v>8</v>
      </c>
      <c r="AE30" s="6" t="s">
        <v>7</v>
      </c>
      <c r="AF30" s="6" t="s">
        <v>7</v>
      </c>
      <c r="AG30" s="6" t="s">
        <v>7</v>
      </c>
      <c r="AH30" s="6" t="s">
        <v>7</v>
      </c>
      <c r="AI30" s="6" t="s">
        <v>7</v>
      </c>
      <c r="AJ30" s="6" t="s">
        <v>8</v>
      </c>
      <c r="AK30" s="6" t="s">
        <v>7</v>
      </c>
      <c r="AL30" s="6" t="s">
        <v>7</v>
      </c>
      <c r="AM30" s="6" t="s">
        <v>7</v>
      </c>
      <c r="AN30" s="6"/>
      <c r="AO30" s="6"/>
      <c r="AP30" s="6"/>
      <c r="AQ30" s="6" t="s">
        <v>8</v>
      </c>
      <c r="AR30" s="6" t="s">
        <v>7</v>
      </c>
      <c r="AS30" s="6" t="s">
        <v>7</v>
      </c>
      <c r="AT30" s="6" t="s">
        <v>8</v>
      </c>
      <c r="AU30" s="6"/>
    </row>
    <row r="31" spans="1:47" x14ac:dyDescent="0.25">
      <c r="A31" s="3">
        <v>21</v>
      </c>
      <c r="B31" s="5" t="s">
        <v>96</v>
      </c>
      <c r="C31" s="25" t="s">
        <v>97</v>
      </c>
      <c r="D31" s="31">
        <v>1990</v>
      </c>
      <c r="E31" s="9">
        <f t="shared" si="2"/>
        <v>35</v>
      </c>
      <c r="F31" s="13">
        <f t="shared" si="3"/>
        <v>37.121237912136991</v>
      </c>
      <c r="G31" s="39"/>
      <c r="H31" s="14" t="s">
        <v>8</v>
      </c>
      <c r="I31" s="6" t="s">
        <v>8</v>
      </c>
      <c r="J31" s="6" t="s">
        <v>7</v>
      </c>
      <c r="K31" s="6" t="s">
        <v>8</v>
      </c>
      <c r="L31" s="6" t="s">
        <v>8</v>
      </c>
      <c r="M31" s="6" t="s">
        <v>7</v>
      </c>
      <c r="N31" s="6" t="s">
        <v>7</v>
      </c>
      <c r="O31" s="6" t="s">
        <v>7</v>
      </c>
      <c r="P31" s="6" t="s">
        <v>7</v>
      </c>
      <c r="Q31" s="6" t="s">
        <v>8</v>
      </c>
      <c r="R31" s="6" t="s">
        <v>7</v>
      </c>
      <c r="S31" s="6" t="s">
        <v>8</v>
      </c>
      <c r="T31" s="6" t="s">
        <v>8</v>
      </c>
      <c r="U31" s="6" t="s">
        <v>7</v>
      </c>
      <c r="V31" s="6" t="s">
        <v>7</v>
      </c>
      <c r="W31" s="6" t="s">
        <v>7</v>
      </c>
      <c r="X31" s="6" t="s">
        <v>8</v>
      </c>
      <c r="Y31" s="6" t="s">
        <v>7</v>
      </c>
      <c r="Z31" s="6" t="s">
        <v>7</v>
      </c>
      <c r="AA31" s="6" t="s">
        <v>8</v>
      </c>
      <c r="AB31" s="6" t="s">
        <v>8</v>
      </c>
      <c r="AC31" s="6"/>
      <c r="AD31" s="6" t="s">
        <v>7</v>
      </c>
      <c r="AE31" s="6" t="s">
        <v>7</v>
      </c>
      <c r="AF31" s="6" t="s">
        <v>7</v>
      </c>
      <c r="AG31" s="6" t="s">
        <v>7</v>
      </c>
      <c r="AH31" s="6" t="s">
        <v>8</v>
      </c>
      <c r="AI31" s="6" t="s">
        <v>7</v>
      </c>
      <c r="AJ31" s="6" t="s">
        <v>8</v>
      </c>
      <c r="AK31" s="6" t="s">
        <v>8</v>
      </c>
      <c r="AL31" s="6" t="s">
        <v>7</v>
      </c>
      <c r="AM31" s="6" t="s">
        <v>7</v>
      </c>
      <c r="AN31" s="6"/>
      <c r="AO31" s="6"/>
      <c r="AP31" s="6"/>
      <c r="AQ31" s="6" t="s">
        <v>8</v>
      </c>
      <c r="AR31" s="6" t="s">
        <v>7</v>
      </c>
      <c r="AS31" s="6" t="s">
        <v>7</v>
      </c>
      <c r="AT31" s="6" t="s">
        <v>8</v>
      </c>
      <c r="AU31" s="6"/>
    </row>
    <row r="32" spans="1:47" x14ac:dyDescent="0.25">
      <c r="A32" s="3">
        <v>22</v>
      </c>
      <c r="B32" s="5" t="s">
        <v>94</v>
      </c>
      <c r="C32" s="25" t="s">
        <v>81</v>
      </c>
      <c r="D32" s="31">
        <v>1987</v>
      </c>
      <c r="E32" s="9">
        <f t="shared" si="2"/>
        <v>34</v>
      </c>
      <c r="F32" s="13">
        <f t="shared" si="3"/>
        <v>36.66610548609173</v>
      </c>
      <c r="G32" s="39"/>
      <c r="H32" s="14"/>
      <c r="I32" s="6" t="s">
        <v>7</v>
      </c>
      <c r="J32" s="6" t="s">
        <v>7</v>
      </c>
      <c r="K32" s="6" t="s">
        <v>8</v>
      </c>
      <c r="L32" s="6" t="s">
        <v>7</v>
      </c>
      <c r="M32" s="6" t="s">
        <v>7</v>
      </c>
      <c r="N32" s="6" t="s">
        <v>7</v>
      </c>
      <c r="O32" s="6" t="s">
        <v>7</v>
      </c>
      <c r="P32" s="6" t="s">
        <v>7</v>
      </c>
      <c r="Q32" s="6" t="s">
        <v>7</v>
      </c>
      <c r="R32" s="6" t="s">
        <v>7</v>
      </c>
      <c r="S32" s="6" t="s">
        <v>8</v>
      </c>
      <c r="T32" s="6" t="s">
        <v>8</v>
      </c>
      <c r="U32" s="6" t="s">
        <v>7</v>
      </c>
      <c r="V32" s="6" t="s">
        <v>7</v>
      </c>
      <c r="W32" s="6" t="s">
        <v>7</v>
      </c>
      <c r="X32" s="6" t="s">
        <v>8</v>
      </c>
      <c r="Y32" s="6" t="s">
        <v>7</v>
      </c>
      <c r="Z32" s="6" t="s">
        <v>7</v>
      </c>
      <c r="AA32" s="6" t="s">
        <v>7</v>
      </c>
      <c r="AB32" s="6" t="s">
        <v>8</v>
      </c>
      <c r="AC32" s="6"/>
      <c r="AD32" s="6" t="s">
        <v>7</v>
      </c>
      <c r="AE32" s="6" t="s">
        <v>7</v>
      </c>
      <c r="AF32" s="6" t="s">
        <v>7</v>
      </c>
      <c r="AG32" s="6" t="s">
        <v>8</v>
      </c>
      <c r="AH32" s="6"/>
      <c r="AI32" s="6" t="s">
        <v>7</v>
      </c>
      <c r="AJ32" s="6" t="s">
        <v>8</v>
      </c>
      <c r="AK32" s="6" t="s">
        <v>7</v>
      </c>
      <c r="AL32" s="6" t="s">
        <v>7</v>
      </c>
      <c r="AM32" s="6" t="s">
        <v>7</v>
      </c>
      <c r="AN32" s="6" t="s">
        <v>8</v>
      </c>
      <c r="AO32" s="6"/>
      <c r="AP32" s="6"/>
      <c r="AQ32" s="6" t="s">
        <v>7</v>
      </c>
      <c r="AR32" s="6" t="s">
        <v>7</v>
      </c>
      <c r="AS32" s="6" t="s">
        <v>7</v>
      </c>
      <c r="AT32" s="6" t="s">
        <v>8</v>
      </c>
      <c r="AU32" s="6"/>
    </row>
    <row r="33" spans="1:47" x14ac:dyDescent="0.25">
      <c r="A33" s="3">
        <v>23</v>
      </c>
      <c r="B33" s="5" t="s">
        <v>86</v>
      </c>
      <c r="C33" s="1" t="s">
        <v>87</v>
      </c>
      <c r="D33" s="31">
        <v>1992</v>
      </c>
      <c r="E33" s="9">
        <f t="shared" si="2"/>
        <v>34</v>
      </c>
      <c r="F33" s="13">
        <f t="shared" si="3"/>
        <v>36.258579342954377</v>
      </c>
      <c r="G33" s="39"/>
      <c r="H33" s="14"/>
      <c r="I33" s="6" t="s">
        <v>8</v>
      </c>
      <c r="J33" s="6" t="s">
        <v>7</v>
      </c>
      <c r="K33" s="6" t="s">
        <v>8</v>
      </c>
      <c r="L33" s="6" t="s">
        <v>8</v>
      </c>
      <c r="M33" s="6" t="s">
        <v>7</v>
      </c>
      <c r="N33" s="6" t="s">
        <v>7</v>
      </c>
      <c r="O33" s="6" t="s">
        <v>7</v>
      </c>
      <c r="P33" s="6" t="s">
        <v>7</v>
      </c>
      <c r="Q33" s="6" t="s">
        <v>7</v>
      </c>
      <c r="R33" s="6" t="s">
        <v>7</v>
      </c>
      <c r="S33" s="6" t="s">
        <v>8</v>
      </c>
      <c r="T33" s="6" t="s">
        <v>8</v>
      </c>
      <c r="U33" s="6" t="s">
        <v>7</v>
      </c>
      <c r="V33" s="6" t="s">
        <v>7</v>
      </c>
      <c r="W33" s="6" t="s">
        <v>7</v>
      </c>
      <c r="X33" s="6" t="s">
        <v>8</v>
      </c>
      <c r="Y33" s="6" t="s">
        <v>7</v>
      </c>
      <c r="Z33" s="6" t="s">
        <v>7</v>
      </c>
      <c r="AA33" s="6" t="s">
        <v>7</v>
      </c>
      <c r="AB33" s="6" t="s">
        <v>8</v>
      </c>
      <c r="AC33" s="6"/>
      <c r="AD33" s="6" t="s">
        <v>7</v>
      </c>
      <c r="AE33" s="6" t="s">
        <v>7</v>
      </c>
      <c r="AF33" s="6" t="s">
        <v>8</v>
      </c>
      <c r="AG33" s="6" t="s">
        <v>7</v>
      </c>
      <c r="AH33" s="6" t="s">
        <v>8</v>
      </c>
      <c r="AI33" s="6" t="s">
        <v>7</v>
      </c>
      <c r="AJ33" s="6" t="s">
        <v>8</v>
      </c>
      <c r="AK33" s="6" t="s">
        <v>8</v>
      </c>
      <c r="AL33" s="6" t="s">
        <v>7</v>
      </c>
      <c r="AM33" s="6" t="s">
        <v>7</v>
      </c>
      <c r="AN33" s="6"/>
      <c r="AO33" s="6"/>
      <c r="AP33" s="6"/>
      <c r="AQ33" s="6" t="s">
        <v>7</v>
      </c>
      <c r="AR33" s="6" t="s">
        <v>7</v>
      </c>
      <c r="AS33" s="6" t="s">
        <v>7</v>
      </c>
      <c r="AT33" s="6" t="s">
        <v>8</v>
      </c>
      <c r="AU33" s="6"/>
    </row>
    <row r="34" spans="1:47" x14ac:dyDescent="0.25">
      <c r="A34" s="3">
        <v>24</v>
      </c>
      <c r="B34" s="5" t="s">
        <v>163</v>
      </c>
      <c r="C34" s="25" t="s">
        <v>81</v>
      </c>
      <c r="D34" s="12">
        <v>1984</v>
      </c>
      <c r="E34" s="9">
        <f t="shared" si="2"/>
        <v>32</v>
      </c>
      <c r="F34" s="13">
        <f t="shared" si="3"/>
        <v>34.530004053708346</v>
      </c>
      <c r="G34" s="39"/>
      <c r="H34" s="14"/>
      <c r="I34" s="6" t="s">
        <v>8</v>
      </c>
      <c r="J34" s="6" t="s">
        <v>7</v>
      </c>
      <c r="K34" s="6" t="s">
        <v>7</v>
      </c>
      <c r="L34" s="6" t="s">
        <v>7</v>
      </c>
      <c r="M34" s="6" t="s">
        <v>7</v>
      </c>
      <c r="N34" s="6" t="s">
        <v>7</v>
      </c>
      <c r="O34" s="6" t="s">
        <v>7</v>
      </c>
      <c r="P34" s="6" t="s">
        <v>7</v>
      </c>
      <c r="Q34" s="6" t="s">
        <v>7</v>
      </c>
      <c r="R34" s="6" t="s">
        <v>7</v>
      </c>
      <c r="S34" s="6" t="s">
        <v>8</v>
      </c>
      <c r="T34" s="6"/>
      <c r="U34" s="6" t="s">
        <v>7</v>
      </c>
      <c r="V34" s="6" t="s">
        <v>7</v>
      </c>
      <c r="W34" s="6" t="s">
        <v>7</v>
      </c>
      <c r="X34" s="6" t="s">
        <v>7</v>
      </c>
      <c r="Y34" s="6" t="s">
        <v>7</v>
      </c>
      <c r="Z34" s="6" t="s">
        <v>7</v>
      </c>
      <c r="AA34" s="6" t="s">
        <v>7</v>
      </c>
      <c r="AB34" s="6"/>
      <c r="AC34" s="6"/>
      <c r="AD34" s="6" t="s">
        <v>7</v>
      </c>
      <c r="AE34" s="6" t="s">
        <v>7</v>
      </c>
      <c r="AF34" s="6" t="s">
        <v>7</v>
      </c>
      <c r="AG34" s="6" t="s">
        <v>7</v>
      </c>
      <c r="AH34" s="6" t="s">
        <v>8</v>
      </c>
      <c r="AI34" s="6" t="s">
        <v>7</v>
      </c>
      <c r="AJ34" s="6" t="s">
        <v>8</v>
      </c>
      <c r="AK34" s="6" t="s">
        <v>7</v>
      </c>
      <c r="AL34" s="6" t="s">
        <v>7</v>
      </c>
      <c r="AM34" s="6" t="s">
        <v>8</v>
      </c>
      <c r="AN34" s="6"/>
      <c r="AO34" s="6"/>
      <c r="AP34" s="6"/>
      <c r="AQ34" s="6" t="s">
        <v>8</v>
      </c>
      <c r="AR34" s="6" t="s">
        <v>7</v>
      </c>
      <c r="AS34" s="6" t="s">
        <v>7</v>
      </c>
      <c r="AT34" s="6" t="s">
        <v>8</v>
      </c>
      <c r="AU34" s="6"/>
    </row>
  </sheetData>
  <sortState ref="B11:AU35">
    <sortCondition descending="1" ref="F11:F35"/>
  </sortState>
  <mergeCells count="12">
    <mergeCell ref="A1:F1"/>
    <mergeCell ref="A2:C2"/>
    <mergeCell ref="D2:F2"/>
    <mergeCell ref="A4:F4"/>
    <mergeCell ref="A5:F5"/>
    <mergeCell ref="D7:D10"/>
    <mergeCell ref="E7:E10"/>
    <mergeCell ref="F7:F10"/>
    <mergeCell ref="A7:B7"/>
    <mergeCell ref="A8:A10"/>
    <mergeCell ref="B8:B10"/>
    <mergeCell ref="C8:C10"/>
  </mergeCells>
  <conditionalFormatting sqref="E11:E34">
    <cfRule type="dataBar" priority="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{B57EB57C-C23B-4E34-9662-723CC8FF94F7}</x14:id>
        </ext>
      </extLst>
    </cfRule>
  </conditionalFormatting>
  <conditionalFormatting sqref="F11:F34">
    <cfRule type="dataBar" priority="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{7FB5D2E3-BF23-406E-998D-FBE42AE2AB2B}</x14:id>
        </ext>
      </extLst>
    </cfRule>
  </conditionalFormatting>
  <pageMargins left="0.25" right="0.25" top="0.75" bottom="0.75" header="0.3" footer="0.3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49251DA7-68C2-4DA8-87A5-FC2663A06918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10" operator="equal" id="{77D43B7F-3645-4613-97BC-55E2BF9D7386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H11:AU33</xm:sqref>
        </x14:conditionalFormatting>
        <x14:conditionalFormatting xmlns:xm="http://schemas.microsoft.com/office/excel/2006/main">
          <x14:cfRule type="cellIs" priority="3" operator="equal" id="{31FAD17F-43CE-4866-98E2-6BEC36BFB621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4" operator="equal" id="{2BECADF1-8F44-4C99-9468-9E1348907940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H34:AU34</xm:sqref>
        </x14:conditionalFormatting>
        <x14:conditionalFormatting xmlns:xm="http://schemas.microsoft.com/office/excel/2006/main">
          <x14:cfRule type="dataBar" id="{B57EB57C-C23B-4E34-9662-723CC8FF9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E11:E34</xm:sqref>
        </x14:conditionalFormatting>
        <x14:conditionalFormatting xmlns:xm="http://schemas.microsoft.com/office/excel/2006/main">
          <x14:cfRule type="dataBar" id="{7FB5D2E3-BF23-406E-998D-FBE42AE2AB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F11:F34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Не верно введена категория">
          <x14:formula1>
            <xm:f>Служебный!$B$2:$B$20</xm:f>
          </x14:formula1>
          <xm:sqref>H8:AU8</xm:sqref>
        </x14:dataValidation>
        <x14:dataValidation type="list" allowBlank="1" showInputMessage="1" showErrorMessage="1">
          <x14:formula1>
            <xm:f>Служебный!$A$2:$A$3</xm:f>
          </x14:formula1>
          <xm:sqref>H11:AU34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Normal="100" workbookViewId="0">
      <pane xSplit="9" ySplit="17" topLeftCell="J18" activePane="bottomRight" state="frozen"/>
      <selection pane="topRight" activeCell="J1" sqref="J1"/>
      <selection pane="bottomLeft" activeCell="A20" sqref="A20"/>
      <selection pane="bottomRight" activeCell="B12" sqref="B12"/>
    </sheetView>
  </sheetViews>
  <sheetFormatPr defaultColWidth="8.85546875" defaultRowHeight="15" x14ac:dyDescent="0.25"/>
  <cols>
    <col min="1" max="1" width="3.140625" style="2" bestFit="1" customWidth="1"/>
    <col min="2" max="2" width="25.7109375" style="2" customWidth="1"/>
    <col min="3" max="3" width="18.140625" style="2" bestFit="1" customWidth="1"/>
    <col min="4" max="4" width="5.140625" style="2" bestFit="1" customWidth="1"/>
    <col min="5" max="5" width="9.85546875" style="2" customWidth="1"/>
    <col min="6" max="6" width="9.42578125" style="2" bestFit="1" customWidth="1"/>
    <col min="7" max="7" width="9.140625" style="2" bestFit="1" customWidth="1"/>
    <col min="8" max="16" width="4.85546875" style="2" bestFit="1" customWidth="1"/>
    <col min="17" max="47" width="5.7109375" style="2" bestFit="1" customWidth="1"/>
    <col min="48" max="16384" width="8.85546875" style="2"/>
  </cols>
  <sheetData>
    <row r="1" spans="1:47" x14ac:dyDescent="0.25">
      <c r="A1" s="50" t="s">
        <v>40</v>
      </c>
      <c r="B1" s="50"/>
      <c r="C1" s="50"/>
      <c r="D1" s="50"/>
      <c r="E1" s="50"/>
      <c r="F1" s="50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7" x14ac:dyDescent="0.25">
      <c r="A2" s="51" t="s">
        <v>9</v>
      </c>
      <c r="B2" s="51"/>
      <c r="C2" s="51"/>
      <c r="D2" s="52">
        <v>43147</v>
      </c>
      <c r="E2" s="51"/>
      <c r="F2" s="51"/>
      <c r="G2" s="2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7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7" x14ac:dyDescent="0.25">
      <c r="A4" s="50" t="s">
        <v>10</v>
      </c>
      <c r="B4" s="50"/>
      <c r="C4" s="50"/>
      <c r="D4" s="50"/>
      <c r="E4" s="50"/>
      <c r="F4" s="50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7" x14ac:dyDescent="0.25">
      <c r="A5" s="51" t="s">
        <v>77</v>
      </c>
      <c r="B5" s="51"/>
      <c r="C5" s="51"/>
      <c r="D5" s="51"/>
      <c r="E5" s="51"/>
      <c r="F5" s="51"/>
      <c r="G5" s="2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7" x14ac:dyDescent="0.2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7" ht="15" customHeight="1" x14ac:dyDescent="0.25">
      <c r="A7" s="43" t="s">
        <v>5</v>
      </c>
      <c r="B7" s="43"/>
      <c r="C7" s="15">
        <f>COUNTA(B11:B68)</f>
        <v>58</v>
      </c>
      <c r="D7" s="41" t="s">
        <v>1</v>
      </c>
      <c r="E7" s="41" t="s">
        <v>4</v>
      </c>
      <c r="F7" s="42" t="s">
        <v>2</v>
      </c>
      <c r="G7" s="17"/>
      <c r="H7" s="16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  <c r="AD7" s="10" t="s">
        <v>36</v>
      </c>
      <c r="AE7" s="10" t="s">
        <v>37</v>
      </c>
      <c r="AF7" s="10" t="s">
        <v>38</v>
      </c>
      <c r="AG7" s="10" t="s">
        <v>39</v>
      </c>
      <c r="AH7" s="10" t="s">
        <v>62</v>
      </c>
      <c r="AI7" s="10" t="s">
        <v>63</v>
      </c>
      <c r="AJ7" s="10" t="s">
        <v>64</v>
      </c>
      <c r="AK7" s="10" t="s">
        <v>65</v>
      </c>
      <c r="AL7" s="10" t="s">
        <v>66</v>
      </c>
      <c r="AM7" s="10" t="s">
        <v>67</v>
      </c>
      <c r="AN7" s="10" t="s">
        <v>68</v>
      </c>
      <c r="AO7" s="10" t="s">
        <v>69</v>
      </c>
      <c r="AP7" s="10" t="s">
        <v>70</v>
      </c>
      <c r="AQ7" s="10" t="s">
        <v>71</v>
      </c>
      <c r="AR7" s="10" t="s">
        <v>72</v>
      </c>
      <c r="AS7" s="10" t="s">
        <v>73</v>
      </c>
      <c r="AT7" s="10" t="s">
        <v>74</v>
      </c>
      <c r="AU7" s="10" t="s">
        <v>75</v>
      </c>
    </row>
    <row r="8" spans="1:47" x14ac:dyDescent="0.25">
      <c r="A8" s="44" t="s">
        <v>3</v>
      </c>
      <c r="B8" s="44" t="s">
        <v>11</v>
      </c>
      <c r="C8" s="47" t="s">
        <v>0</v>
      </c>
      <c r="D8" s="41"/>
      <c r="E8" s="41"/>
      <c r="F8" s="42"/>
      <c r="G8" s="32" t="s">
        <v>42</v>
      </c>
      <c r="H8" s="16" t="s">
        <v>57</v>
      </c>
      <c r="I8" s="16" t="s">
        <v>53</v>
      </c>
      <c r="J8" s="16" t="s">
        <v>49</v>
      </c>
      <c r="K8" s="16" t="s">
        <v>53</v>
      </c>
      <c r="L8" s="16" t="s">
        <v>54</v>
      </c>
      <c r="M8" s="16" t="s">
        <v>51</v>
      </c>
      <c r="N8" s="16" t="s">
        <v>51</v>
      </c>
      <c r="O8" s="16" t="s">
        <v>52</v>
      </c>
      <c r="P8" s="16" t="s">
        <v>51</v>
      </c>
      <c r="Q8" s="16" t="s">
        <v>53</v>
      </c>
      <c r="R8" s="16" t="s">
        <v>50</v>
      </c>
      <c r="S8" s="16" t="s">
        <v>53</v>
      </c>
      <c r="T8" s="16" t="s">
        <v>55</v>
      </c>
      <c r="U8" s="16" t="s">
        <v>52</v>
      </c>
      <c r="V8" s="16" t="s">
        <v>52</v>
      </c>
      <c r="W8" s="16" t="s">
        <v>52</v>
      </c>
      <c r="X8" s="16" t="s">
        <v>55</v>
      </c>
      <c r="Y8" s="16" t="s">
        <v>52</v>
      </c>
      <c r="Z8" s="16" t="s">
        <v>53</v>
      </c>
      <c r="AA8" s="16" t="s">
        <v>53</v>
      </c>
      <c r="AB8" s="16" t="s">
        <v>54</v>
      </c>
      <c r="AC8" s="16" t="s">
        <v>58</v>
      </c>
      <c r="AD8" s="16" t="s">
        <v>50</v>
      </c>
      <c r="AE8" s="16" t="s">
        <v>51</v>
      </c>
      <c r="AF8" s="16" t="s">
        <v>51</v>
      </c>
      <c r="AG8" s="16" t="s">
        <v>51</v>
      </c>
      <c r="AH8" s="16" t="s">
        <v>55</v>
      </c>
      <c r="AI8" s="16" t="s">
        <v>49</v>
      </c>
      <c r="AJ8" s="16" t="s">
        <v>53</v>
      </c>
      <c r="AK8" s="16" t="s">
        <v>53</v>
      </c>
      <c r="AL8" s="16" t="s">
        <v>50</v>
      </c>
      <c r="AM8" s="16" t="s">
        <v>51</v>
      </c>
      <c r="AN8" s="16" t="s">
        <v>56</v>
      </c>
      <c r="AO8" s="16" t="s">
        <v>57</v>
      </c>
      <c r="AP8" s="16" t="s">
        <v>59</v>
      </c>
      <c r="AQ8" s="16" t="s">
        <v>55</v>
      </c>
      <c r="AR8" s="16" t="s">
        <v>49</v>
      </c>
      <c r="AS8" s="16" t="s">
        <v>51</v>
      </c>
      <c r="AT8" s="16" t="s">
        <v>53</v>
      </c>
      <c r="AU8" s="16" t="s">
        <v>59</v>
      </c>
    </row>
    <row r="9" spans="1:47" ht="15" customHeight="1" x14ac:dyDescent="0.25">
      <c r="A9" s="45"/>
      <c r="B9" s="45"/>
      <c r="C9" s="48"/>
      <c r="D9" s="41"/>
      <c r="E9" s="41"/>
      <c r="F9" s="42"/>
      <c r="G9" s="18" t="s">
        <v>13</v>
      </c>
      <c r="H9" s="11">
        <f t="shared" ref="H9:AU9" si="0">IF(COUNTA(H11:H68)&lt;&gt;0,($C$7/COUNTA(H11:H68))^(1/3),0)</f>
        <v>2.6839159603997929</v>
      </c>
      <c r="I9" s="11">
        <f t="shared" si="0"/>
        <v>1.1833684412238727</v>
      </c>
      <c r="J9" s="11">
        <f t="shared" si="0"/>
        <v>1.0117657852745596</v>
      </c>
      <c r="K9" s="11">
        <f t="shared" si="0"/>
        <v>1.3419579801998964</v>
      </c>
      <c r="L9" s="11">
        <f t="shared" si="0"/>
        <v>2.4384994805366564</v>
      </c>
      <c r="M9" s="11">
        <f t="shared" si="0"/>
        <v>1.0178609069051592</v>
      </c>
      <c r="N9" s="11">
        <f t="shared" si="0"/>
        <v>1.0803307072562887</v>
      </c>
      <c r="O9" s="11">
        <f t="shared" si="0"/>
        <v>1.1948581737791502</v>
      </c>
      <c r="P9" s="11">
        <f t="shared" si="0"/>
        <v>1.0578172329317348</v>
      </c>
      <c r="Q9" s="11">
        <f t="shared" si="0"/>
        <v>1.2902922135425989</v>
      </c>
      <c r="R9" s="11">
        <f t="shared" si="0"/>
        <v>1.0117657852745596</v>
      </c>
      <c r="S9" s="11">
        <f t="shared" si="0"/>
        <v>1.306626760422595</v>
      </c>
      <c r="T9" s="11">
        <f t="shared" si="0"/>
        <v>1.860923390552808</v>
      </c>
      <c r="U9" s="11">
        <f t="shared" si="0"/>
        <v>1.1948581737791502</v>
      </c>
      <c r="V9" s="11">
        <f t="shared" si="0"/>
        <v>1.1048920430698954</v>
      </c>
      <c r="W9" s="11">
        <f t="shared" si="0"/>
        <v>1.1318511959629507</v>
      </c>
      <c r="X9" s="11">
        <f t="shared" si="0"/>
        <v>1.2068075482243812</v>
      </c>
      <c r="Y9" s="11">
        <f t="shared" si="0"/>
        <v>1.1833684412238727</v>
      </c>
      <c r="Z9" s="11">
        <f t="shared" si="0"/>
        <v>1.6907611073282569</v>
      </c>
      <c r="AA9" s="11">
        <f t="shared" si="0"/>
        <v>1.3238211896052459</v>
      </c>
      <c r="AB9" s="11">
        <f t="shared" si="0"/>
        <v>1.860923390552808</v>
      </c>
      <c r="AC9" s="11">
        <f t="shared" si="0"/>
        <v>3.8708766406277961</v>
      </c>
      <c r="AD9" s="11">
        <f t="shared" si="0"/>
        <v>1.0058140841298306</v>
      </c>
      <c r="AE9" s="11">
        <f t="shared" si="0"/>
        <v>1.0305064347881294</v>
      </c>
      <c r="AF9" s="11">
        <f t="shared" si="0"/>
        <v>1.0305064347881294</v>
      </c>
      <c r="AG9" s="11">
        <f t="shared" si="0"/>
        <v>1.0241056085619491</v>
      </c>
      <c r="AH9" s="11">
        <f t="shared" si="0"/>
        <v>1.4030384284446784</v>
      </c>
      <c r="AI9" s="11">
        <f t="shared" si="0"/>
        <v>1.0117657852745596</v>
      </c>
      <c r="AJ9" s="11">
        <f t="shared" si="0"/>
        <v>1.7967017791430526</v>
      </c>
      <c r="AK9" s="11">
        <f t="shared" si="0"/>
        <v>1.5695635752163228</v>
      </c>
      <c r="AL9" s="11">
        <f t="shared" si="0"/>
        <v>1.0178609069051592</v>
      </c>
      <c r="AM9" s="11">
        <f t="shared" si="0"/>
        <v>1.0507175744985802</v>
      </c>
      <c r="AN9" s="11">
        <f t="shared" si="0"/>
        <v>0</v>
      </c>
      <c r="AO9" s="11">
        <f t="shared" si="0"/>
        <v>0</v>
      </c>
      <c r="AP9" s="11">
        <f t="shared" si="0"/>
        <v>0</v>
      </c>
      <c r="AQ9" s="11">
        <f t="shared" si="0"/>
        <v>2.2637023919259014</v>
      </c>
      <c r="AR9" s="11">
        <f t="shared" si="0"/>
        <v>1.0178609069051592</v>
      </c>
      <c r="AS9" s="11">
        <f t="shared" si="0"/>
        <v>1.113592338632446</v>
      </c>
      <c r="AT9" s="11">
        <f t="shared" si="0"/>
        <v>1.2068075482243812</v>
      </c>
      <c r="AU9" s="11">
        <f t="shared" si="0"/>
        <v>0</v>
      </c>
    </row>
    <row r="10" spans="1:47" x14ac:dyDescent="0.25">
      <c r="A10" s="46"/>
      <c r="B10" s="46"/>
      <c r="C10" s="49"/>
      <c r="D10" s="41"/>
      <c r="E10" s="41"/>
      <c r="F10" s="42"/>
      <c r="G10" s="19" t="s">
        <v>12</v>
      </c>
      <c r="H10" s="11">
        <f>H9*1.1</f>
        <v>2.9523075564397723</v>
      </c>
      <c r="I10" s="11">
        <f t="shared" ref="I10:AU10" si="1">I9*1.1</f>
        <v>1.3017052853462601</v>
      </c>
      <c r="J10" s="11">
        <f t="shared" si="1"/>
        <v>1.1129423638020157</v>
      </c>
      <c r="K10" s="11">
        <f t="shared" si="1"/>
        <v>1.4761537782198861</v>
      </c>
      <c r="L10" s="11">
        <f t="shared" si="1"/>
        <v>2.6823494285903222</v>
      </c>
      <c r="M10" s="11">
        <f t="shared" si="1"/>
        <v>1.1196469975956751</v>
      </c>
      <c r="N10" s="11">
        <f t="shared" si="1"/>
        <v>1.1883637779819176</v>
      </c>
      <c r="O10" s="11">
        <f t="shared" si="1"/>
        <v>1.3143439911570653</v>
      </c>
      <c r="P10" s="11">
        <f t="shared" si="1"/>
        <v>1.1635989562249083</v>
      </c>
      <c r="Q10" s="11">
        <f t="shared" si="1"/>
        <v>1.419321434896859</v>
      </c>
      <c r="R10" s="11">
        <f t="shared" si="1"/>
        <v>1.1129423638020157</v>
      </c>
      <c r="S10" s="11">
        <f t="shared" si="1"/>
        <v>1.4372894364648545</v>
      </c>
      <c r="T10" s="11">
        <f t="shared" si="1"/>
        <v>2.0470157296080891</v>
      </c>
      <c r="U10" s="11">
        <f t="shared" si="1"/>
        <v>1.3143439911570653</v>
      </c>
      <c r="V10" s="11">
        <f t="shared" si="1"/>
        <v>1.215381247376885</v>
      </c>
      <c r="W10" s="11">
        <f t="shared" si="1"/>
        <v>1.2450363155592459</v>
      </c>
      <c r="X10" s="11">
        <f t="shared" si="1"/>
        <v>1.3274883030468194</v>
      </c>
      <c r="Y10" s="11">
        <f t="shared" si="1"/>
        <v>1.3017052853462601</v>
      </c>
      <c r="Z10" s="11">
        <f t="shared" si="1"/>
        <v>1.8598372180610827</v>
      </c>
      <c r="AA10" s="11">
        <f t="shared" si="1"/>
        <v>1.4562033085657706</v>
      </c>
      <c r="AB10" s="11">
        <f t="shared" si="1"/>
        <v>2.0470157296080891</v>
      </c>
      <c r="AC10" s="11">
        <f t="shared" si="1"/>
        <v>4.2579643046905762</v>
      </c>
      <c r="AD10" s="11">
        <f t="shared" si="1"/>
        <v>1.1063954925428139</v>
      </c>
      <c r="AE10" s="11">
        <f t="shared" si="1"/>
        <v>1.1335570782669424</v>
      </c>
      <c r="AF10" s="11">
        <f t="shared" si="1"/>
        <v>1.1335570782669424</v>
      </c>
      <c r="AG10" s="11">
        <f t="shared" si="1"/>
        <v>1.126516169418144</v>
      </c>
      <c r="AH10" s="11">
        <f t="shared" si="1"/>
        <v>1.5433422712891465</v>
      </c>
      <c r="AI10" s="11">
        <f t="shared" si="1"/>
        <v>1.1129423638020157</v>
      </c>
      <c r="AJ10" s="11">
        <f t="shared" si="1"/>
        <v>1.9763719570573581</v>
      </c>
      <c r="AK10" s="11">
        <f t="shared" si="1"/>
        <v>1.7265199327379552</v>
      </c>
      <c r="AL10" s="11">
        <f t="shared" si="1"/>
        <v>1.1196469975956751</v>
      </c>
      <c r="AM10" s="11">
        <f t="shared" si="1"/>
        <v>1.1557893319484382</v>
      </c>
      <c r="AN10" s="11">
        <f t="shared" si="1"/>
        <v>0</v>
      </c>
      <c r="AO10" s="11">
        <f t="shared" si="1"/>
        <v>0</v>
      </c>
      <c r="AP10" s="11">
        <f t="shared" si="1"/>
        <v>0</v>
      </c>
      <c r="AQ10" s="11">
        <f t="shared" si="1"/>
        <v>2.4900726311184918</v>
      </c>
      <c r="AR10" s="11">
        <f t="shared" si="1"/>
        <v>1.1196469975956751</v>
      </c>
      <c r="AS10" s="11">
        <f t="shared" si="1"/>
        <v>1.2249515724956908</v>
      </c>
      <c r="AT10" s="11">
        <f t="shared" si="1"/>
        <v>1.3274883030468194</v>
      </c>
      <c r="AU10" s="11">
        <f t="shared" si="1"/>
        <v>0</v>
      </c>
    </row>
    <row r="11" spans="1:47" x14ac:dyDescent="0.25">
      <c r="A11" s="3">
        <v>1</v>
      </c>
      <c r="B11" s="5" t="s">
        <v>154</v>
      </c>
      <c r="C11" s="25" t="s">
        <v>87</v>
      </c>
      <c r="D11" s="12">
        <v>2002</v>
      </c>
      <c r="E11" s="9">
        <f t="shared" ref="E11:E42" si="2">COUNTA(H11:AU11)</f>
        <v>34</v>
      </c>
      <c r="F11" s="13">
        <f t="shared" ref="F11:F42" si="3">SUMIF(H11:AU11,"=f",H$10:AU$10)+SUMIF(H11:AU11,"=r",H$9:AU$9)</f>
        <v>48.281590343021676</v>
      </c>
      <c r="G11" s="35">
        <f t="shared" ref="G11:G42" si="4">SUM(COUNTIFS(H11:AU11,"=r", $H$8:$AU$8, "7A+"),COUNTIFS(H11:AU11,"=f", $H$8:$AU$8, "7A+"),COUNTIFS(H11:AU11,"=r", $H$8:$AU$8, "7B"),COUNTIFS(H11:AU11,"=f", $H$8:$AU$8, "7B"),COUNTIFS(H11:AU11,"=r", $H$8:$AU$8, "7B+"),COUNTIFS(H11:AU11,"=f", $H$8:$AU$8, "7B+"),COUNTIFS(H11:AU11,"=r", $H$8:$AU$8, "7C"),COUNTIFS(H11:AU11,"=f", $H$8:$AU$8, "7C"),COUNTIFS(H11:AU11,"=r", $H$8:$AU$8, "7C+"),COUNTIFS(H11:AU11,"=f", $H$8:$AU$8, "7C+"),COUNTIFS(H11:AU11,"=r", $H$8:$AU$8, "8A"),COUNTIFS(H11:AU11,"=f", $H$8:$AU$8, "8A"))</f>
        <v>1</v>
      </c>
      <c r="H11" s="14"/>
      <c r="I11" s="6" t="s">
        <v>8</v>
      </c>
      <c r="J11" s="6" t="s">
        <v>7</v>
      </c>
      <c r="K11" s="6" t="s">
        <v>8</v>
      </c>
      <c r="L11" s="6" t="s">
        <v>8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8</v>
      </c>
      <c r="R11" s="6" t="s">
        <v>7</v>
      </c>
      <c r="S11" s="6" t="s">
        <v>8</v>
      </c>
      <c r="T11" s="6" t="s">
        <v>8</v>
      </c>
      <c r="U11" s="6" t="s">
        <v>7</v>
      </c>
      <c r="V11" s="6" t="s">
        <v>7</v>
      </c>
      <c r="W11" s="6" t="s">
        <v>7</v>
      </c>
      <c r="X11" s="6" t="s">
        <v>8</v>
      </c>
      <c r="Y11" s="6" t="s">
        <v>7</v>
      </c>
      <c r="Z11" s="6" t="s">
        <v>8</v>
      </c>
      <c r="AA11" s="6" t="s">
        <v>7</v>
      </c>
      <c r="AB11" s="6" t="s">
        <v>8</v>
      </c>
      <c r="AC11" s="6" t="s">
        <v>8</v>
      </c>
      <c r="AD11" s="6" t="s">
        <v>7</v>
      </c>
      <c r="AE11" s="6" t="s">
        <v>7</v>
      </c>
      <c r="AF11" s="6" t="s">
        <v>7</v>
      </c>
      <c r="AG11" s="6" t="s">
        <v>7</v>
      </c>
      <c r="AH11" s="6" t="s">
        <v>7</v>
      </c>
      <c r="AI11" s="6" t="s">
        <v>7</v>
      </c>
      <c r="AJ11" s="6" t="s">
        <v>7</v>
      </c>
      <c r="AK11" s="6" t="s">
        <v>7</v>
      </c>
      <c r="AL11" s="6" t="s">
        <v>7</v>
      </c>
      <c r="AM11" s="6" t="s">
        <v>7</v>
      </c>
      <c r="AN11" s="6"/>
      <c r="AO11" s="6"/>
      <c r="AP11" s="6"/>
      <c r="AQ11" s="6"/>
      <c r="AR11" s="6" t="s">
        <v>7</v>
      </c>
      <c r="AS11" s="6" t="s">
        <v>7</v>
      </c>
      <c r="AT11" s="6" t="s">
        <v>8</v>
      </c>
      <c r="AU11" s="6"/>
    </row>
    <row r="12" spans="1:47" x14ac:dyDescent="0.25">
      <c r="A12" s="3">
        <v>2</v>
      </c>
      <c r="B12" s="5" t="s">
        <v>173</v>
      </c>
      <c r="C12" s="1" t="s">
        <v>85</v>
      </c>
      <c r="D12" s="12">
        <v>1986</v>
      </c>
      <c r="E12" s="9">
        <f t="shared" si="2"/>
        <v>34</v>
      </c>
      <c r="F12" s="13">
        <f t="shared" si="3"/>
        <v>46.763746200218179</v>
      </c>
      <c r="G12" s="35">
        <f t="shared" si="4"/>
        <v>0</v>
      </c>
      <c r="H12" s="14"/>
      <c r="I12" s="6" t="s">
        <v>7</v>
      </c>
      <c r="J12" s="6" t="s">
        <v>7</v>
      </c>
      <c r="K12" s="6" t="s">
        <v>8</v>
      </c>
      <c r="L12" s="6" t="s">
        <v>8</v>
      </c>
      <c r="M12" s="6" t="s">
        <v>7</v>
      </c>
      <c r="N12" s="6" t="s">
        <v>8</v>
      </c>
      <c r="O12" s="6" t="s">
        <v>8</v>
      </c>
      <c r="P12" s="6" t="s">
        <v>7</v>
      </c>
      <c r="Q12" s="6" t="s">
        <v>7</v>
      </c>
      <c r="R12" s="6" t="s">
        <v>7</v>
      </c>
      <c r="S12" s="6" t="s">
        <v>8</v>
      </c>
      <c r="T12" s="6" t="s">
        <v>7</v>
      </c>
      <c r="U12" s="6" t="s">
        <v>8</v>
      </c>
      <c r="V12" s="6" t="s">
        <v>8</v>
      </c>
      <c r="W12" s="6" t="s">
        <v>7</v>
      </c>
      <c r="X12" s="6" t="s">
        <v>8</v>
      </c>
      <c r="Y12" s="6" t="s">
        <v>7</v>
      </c>
      <c r="Z12" s="6" t="s">
        <v>7</v>
      </c>
      <c r="AA12" s="6" t="s">
        <v>7</v>
      </c>
      <c r="AB12" s="6" t="s">
        <v>8</v>
      </c>
      <c r="AC12" s="6"/>
      <c r="AD12" s="6" t="s">
        <v>7</v>
      </c>
      <c r="AE12" s="6" t="s">
        <v>7</v>
      </c>
      <c r="AF12" s="6" t="s">
        <v>7</v>
      </c>
      <c r="AG12" s="6" t="s">
        <v>8</v>
      </c>
      <c r="AH12" s="6" t="s">
        <v>7</v>
      </c>
      <c r="AI12" s="6" t="s">
        <v>7</v>
      </c>
      <c r="AJ12" s="6" t="s">
        <v>8</v>
      </c>
      <c r="AK12" s="6" t="s">
        <v>7</v>
      </c>
      <c r="AL12" s="6" t="s">
        <v>7</v>
      </c>
      <c r="AM12" s="6" t="s">
        <v>7</v>
      </c>
      <c r="AN12" s="6"/>
      <c r="AO12" s="6"/>
      <c r="AP12" s="6"/>
      <c r="AQ12" s="6" t="s">
        <v>7</v>
      </c>
      <c r="AR12" s="6" t="s">
        <v>7</v>
      </c>
      <c r="AS12" s="6" t="s">
        <v>7</v>
      </c>
      <c r="AT12" s="6" t="s">
        <v>8</v>
      </c>
      <c r="AU12" s="6"/>
    </row>
    <row r="13" spans="1:47" x14ac:dyDescent="0.25">
      <c r="A13" s="3">
        <v>3</v>
      </c>
      <c r="B13" s="5" t="s">
        <v>209</v>
      </c>
      <c r="C13" s="1" t="s">
        <v>120</v>
      </c>
      <c r="D13" s="12"/>
      <c r="E13" s="9">
        <f t="shared" si="2"/>
        <v>32</v>
      </c>
      <c r="F13" s="13">
        <f t="shared" si="3"/>
        <v>42.959298945593673</v>
      </c>
      <c r="G13" s="35">
        <f t="shared" si="4"/>
        <v>0</v>
      </c>
      <c r="H13" s="6"/>
      <c r="I13" s="6" t="s">
        <v>8</v>
      </c>
      <c r="J13" s="6" t="s">
        <v>7</v>
      </c>
      <c r="K13" s="6" t="s">
        <v>8</v>
      </c>
      <c r="L13" s="6" t="s">
        <v>8</v>
      </c>
      <c r="M13" s="6" t="s">
        <v>7</v>
      </c>
      <c r="N13" s="6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8</v>
      </c>
      <c r="AA13" s="6" t="s">
        <v>7</v>
      </c>
      <c r="AB13" s="6"/>
      <c r="AC13" s="6"/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 t="s">
        <v>8</v>
      </c>
      <c r="AL13" s="6" t="s">
        <v>7</v>
      </c>
      <c r="AM13" s="6" t="s">
        <v>7</v>
      </c>
      <c r="AN13" s="6"/>
      <c r="AO13" s="6"/>
      <c r="AP13" s="6"/>
      <c r="AQ13" s="6"/>
      <c r="AR13" s="6" t="s">
        <v>7</v>
      </c>
      <c r="AS13" s="6" t="s">
        <v>7</v>
      </c>
      <c r="AT13" s="6" t="s">
        <v>8</v>
      </c>
      <c r="AU13" s="6"/>
    </row>
    <row r="14" spans="1:47" x14ac:dyDescent="0.25">
      <c r="A14" s="3">
        <v>4</v>
      </c>
      <c r="B14" s="5" t="s">
        <v>187</v>
      </c>
      <c r="C14" s="1" t="s">
        <v>85</v>
      </c>
      <c r="D14" s="12">
        <v>1986</v>
      </c>
      <c r="E14" s="9">
        <f t="shared" si="2"/>
        <v>31</v>
      </c>
      <c r="F14" s="13">
        <f t="shared" si="3"/>
        <v>42.640960939115601</v>
      </c>
      <c r="G14" s="35">
        <f t="shared" si="4"/>
        <v>1</v>
      </c>
      <c r="H14" s="6" t="s">
        <v>7</v>
      </c>
      <c r="I14" s="6" t="s">
        <v>7</v>
      </c>
      <c r="J14" s="6" t="s">
        <v>8</v>
      </c>
      <c r="K14" s="6"/>
      <c r="L14" s="6"/>
      <c r="M14" s="6" t="s">
        <v>7</v>
      </c>
      <c r="N14" s="6" t="s">
        <v>7</v>
      </c>
      <c r="O14" s="6" t="s">
        <v>7</v>
      </c>
      <c r="P14" s="6" t="s">
        <v>7</v>
      </c>
      <c r="Q14" s="6" t="s">
        <v>8</v>
      </c>
      <c r="R14" s="6" t="s">
        <v>7</v>
      </c>
      <c r="S14" s="6"/>
      <c r="T14" s="6" t="s">
        <v>7</v>
      </c>
      <c r="U14" s="6" t="s">
        <v>7</v>
      </c>
      <c r="V14" s="6" t="s">
        <v>8</v>
      </c>
      <c r="W14" s="6" t="s">
        <v>7</v>
      </c>
      <c r="X14" s="6" t="s">
        <v>8</v>
      </c>
      <c r="Y14" s="6" t="s">
        <v>7</v>
      </c>
      <c r="Z14" s="6" t="s">
        <v>8</v>
      </c>
      <c r="AA14" s="6" t="s">
        <v>8</v>
      </c>
      <c r="AB14" s="6" t="s">
        <v>8</v>
      </c>
      <c r="AC14" s="6"/>
      <c r="AD14" s="6" t="s">
        <v>7</v>
      </c>
      <c r="AE14" s="6" t="s">
        <v>8</v>
      </c>
      <c r="AF14" s="6" t="s">
        <v>7</v>
      </c>
      <c r="AG14" s="6" t="s">
        <v>8</v>
      </c>
      <c r="AH14" s="6"/>
      <c r="AI14" s="6" t="s">
        <v>7</v>
      </c>
      <c r="AJ14" s="6" t="s">
        <v>8</v>
      </c>
      <c r="AK14" s="6" t="s">
        <v>8</v>
      </c>
      <c r="AL14" s="6" t="s">
        <v>7</v>
      </c>
      <c r="AM14" s="6" t="s">
        <v>7</v>
      </c>
      <c r="AN14" s="6"/>
      <c r="AO14" s="6"/>
      <c r="AP14" s="6"/>
      <c r="AQ14" s="6" t="s">
        <v>7</v>
      </c>
      <c r="AR14" s="6" t="s">
        <v>7</v>
      </c>
      <c r="AS14" s="6" t="s">
        <v>7</v>
      </c>
      <c r="AT14" s="6" t="s">
        <v>8</v>
      </c>
      <c r="AU14" s="6"/>
    </row>
    <row r="15" spans="1:47" x14ac:dyDescent="0.25">
      <c r="A15" s="3">
        <v>5</v>
      </c>
      <c r="B15" s="5" t="s">
        <v>162</v>
      </c>
      <c r="C15" s="25" t="s">
        <v>81</v>
      </c>
      <c r="D15" s="12">
        <v>1982</v>
      </c>
      <c r="E15" s="9">
        <f t="shared" si="2"/>
        <v>31</v>
      </c>
      <c r="F15" s="13">
        <f t="shared" si="3"/>
        <v>40.004810990399434</v>
      </c>
      <c r="G15" s="35">
        <f t="shared" si="4"/>
        <v>0</v>
      </c>
      <c r="H15" s="6"/>
      <c r="I15" s="6" t="s">
        <v>7</v>
      </c>
      <c r="J15" s="6" t="s">
        <v>7</v>
      </c>
      <c r="K15" s="6" t="s">
        <v>8</v>
      </c>
      <c r="L15" s="6"/>
      <c r="M15" s="6" t="s">
        <v>7</v>
      </c>
      <c r="N15" s="6" t="s">
        <v>8</v>
      </c>
      <c r="O15" s="6" t="s">
        <v>7</v>
      </c>
      <c r="P15" s="6" t="s">
        <v>7</v>
      </c>
      <c r="Q15" s="6" t="s">
        <v>7</v>
      </c>
      <c r="R15" s="6" t="s">
        <v>7</v>
      </c>
      <c r="S15" s="6" t="s">
        <v>8</v>
      </c>
      <c r="T15" s="6"/>
      <c r="U15" s="6" t="s">
        <v>7</v>
      </c>
      <c r="V15" s="6" t="s">
        <v>7</v>
      </c>
      <c r="W15" s="6" t="s">
        <v>8</v>
      </c>
      <c r="X15" s="6" t="s">
        <v>7</v>
      </c>
      <c r="Y15" s="6" t="s">
        <v>7</v>
      </c>
      <c r="Z15" s="6" t="s">
        <v>7</v>
      </c>
      <c r="AA15" s="6" t="s">
        <v>7</v>
      </c>
      <c r="AB15" s="6" t="s">
        <v>8</v>
      </c>
      <c r="AC15" s="6"/>
      <c r="AD15" s="6" t="s">
        <v>7</v>
      </c>
      <c r="AE15" s="6" t="s">
        <v>7</v>
      </c>
      <c r="AF15" s="6" t="s">
        <v>7</v>
      </c>
      <c r="AG15" s="6" t="s">
        <v>8</v>
      </c>
      <c r="AH15" s="6" t="s">
        <v>8</v>
      </c>
      <c r="AI15" s="6" t="s">
        <v>7</v>
      </c>
      <c r="AJ15" s="6" t="s">
        <v>8</v>
      </c>
      <c r="AK15" s="6" t="s">
        <v>7</v>
      </c>
      <c r="AL15" s="6" t="s">
        <v>7</v>
      </c>
      <c r="AM15" s="6" t="s">
        <v>7</v>
      </c>
      <c r="AN15" s="6"/>
      <c r="AO15" s="6"/>
      <c r="AP15" s="6"/>
      <c r="AQ15" s="6"/>
      <c r="AR15" s="6" t="s">
        <v>7</v>
      </c>
      <c r="AS15" s="6" t="s">
        <v>7</v>
      </c>
      <c r="AT15" s="6" t="s">
        <v>8</v>
      </c>
      <c r="AU15" s="6"/>
    </row>
    <row r="16" spans="1:47" x14ac:dyDescent="0.25">
      <c r="A16" s="3">
        <v>6</v>
      </c>
      <c r="B16" s="5" t="s">
        <v>174</v>
      </c>
      <c r="C16" s="1" t="s">
        <v>85</v>
      </c>
      <c r="D16" s="12">
        <v>1994</v>
      </c>
      <c r="E16" s="9">
        <f t="shared" si="2"/>
        <v>29</v>
      </c>
      <c r="F16" s="13">
        <f t="shared" si="3"/>
        <v>38.28372448193484</v>
      </c>
      <c r="G16" s="35">
        <f t="shared" si="4"/>
        <v>0</v>
      </c>
      <c r="H16" s="14"/>
      <c r="I16" s="6" t="s">
        <v>7</v>
      </c>
      <c r="J16" s="6" t="s">
        <v>7</v>
      </c>
      <c r="K16" s="6" t="s">
        <v>8</v>
      </c>
      <c r="L16" s="6"/>
      <c r="M16" s="6" t="s">
        <v>7</v>
      </c>
      <c r="N16" s="6" t="s">
        <v>7</v>
      </c>
      <c r="O16" s="6" t="s">
        <v>7</v>
      </c>
      <c r="P16" s="6" t="s">
        <v>7</v>
      </c>
      <c r="Q16" s="6" t="s">
        <v>8</v>
      </c>
      <c r="R16" s="6" t="s">
        <v>7</v>
      </c>
      <c r="S16" s="6"/>
      <c r="T16" s="6" t="s">
        <v>8</v>
      </c>
      <c r="U16" s="6" t="s">
        <v>7</v>
      </c>
      <c r="V16" s="6" t="s">
        <v>7</v>
      </c>
      <c r="W16" s="6" t="s">
        <v>8</v>
      </c>
      <c r="X16" s="6" t="s">
        <v>8</v>
      </c>
      <c r="Y16" s="6" t="s">
        <v>8</v>
      </c>
      <c r="Z16" s="6" t="s">
        <v>8</v>
      </c>
      <c r="AA16" s="6" t="s">
        <v>7</v>
      </c>
      <c r="AB16" s="6" t="s">
        <v>8</v>
      </c>
      <c r="AC16" s="6"/>
      <c r="AD16" s="6" t="s">
        <v>7</v>
      </c>
      <c r="AE16" s="6" t="s">
        <v>7</v>
      </c>
      <c r="AF16" s="6" t="s">
        <v>7</v>
      </c>
      <c r="AG16" s="6" t="s">
        <v>8</v>
      </c>
      <c r="AH16" s="6"/>
      <c r="AI16" s="6" t="s">
        <v>7</v>
      </c>
      <c r="AJ16" s="6" t="s">
        <v>8</v>
      </c>
      <c r="AK16" s="6"/>
      <c r="AL16" s="6" t="s">
        <v>7</v>
      </c>
      <c r="AM16" s="6" t="s">
        <v>7</v>
      </c>
      <c r="AN16" s="6"/>
      <c r="AO16" s="6"/>
      <c r="AP16" s="6"/>
      <c r="AQ16" s="6" t="s">
        <v>7</v>
      </c>
      <c r="AR16" s="6" t="s">
        <v>7</v>
      </c>
      <c r="AS16" s="6" t="s">
        <v>7</v>
      </c>
      <c r="AT16" s="6"/>
      <c r="AU16" s="6"/>
    </row>
    <row r="17" spans="1:47" x14ac:dyDescent="0.25">
      <c r="A17" s="3">
        <v>7</v>
      </c>
      <c r="B17" s="5" t="s">
        <v>194</v>
      </c>
      <c r="C17" s="1" t="s">
        <v>85</v>
      </c>
      <c r="D17" s="12">
        <v>1983</v>
      </c>
      <c r="E17" s="9">
        <f t="shared" si="2"/>
        <v>30</v>
      </c>
      <c r="F17" s="13">
        <f t="shared" si="3"/>
        <v>38.220687965556955</v>
      </c>
      <c r="G17" s="35">
        <f t="shared" si="4"/>
        <v>1</v>
      </c>
      <c r="H17" s="14" t="s">
        <v>8</v>
      </c>
      <c r="I17" s="6" t="s">
        <v>8</v>
      </c>
      <c r="J17" s="6" t="s">
        <v>7</v>
      </c>
      <c r="K17" s="6" t="s">
        <v>8</v>
      </c>
      <c r="L17" s="6"/>
      <c r="M17" s="6" t="s">
        <v>7</v>
      </c>
      <c r="N17" s="6" t="s">
        <v>8</v>
      </c>
      <c r="O17" s="6" t="s">
        <v>8</v>
      </c>
      <c r="P17" s="6" t="s">
        <v>8</v>
      </c>
      <c r="Q17" s="6" t="s">
        <v>8</v>
      </c>
      <c r="R17" s="6" t="s">
        <v>7</v>
      </c>
      <c r="S17" s="6" t="s">
        <v>8</v>
      </c>
      <c r="T17" s="6" t="s">
        <v>8</v>
      </c>
      <c r="U17" s="6" t="s">
        <v>8</v>
      </c>
      <c r="V17" s="6" t="s">
        <v>8</v>
      </c>
      <c r="W17" s="6" t="s">
        <v>8</v>
      </c>
      <c r="X17" s="6" t="s">
        <v>8</v>
      </c>
      <c r="Y17" s="6" t="s">
        <v>8</v>
      </c>
      <c r="Z17" s="6" t="s">
        <v>8</v>
      </c>
      <c r="AA17" s="6" t="s">
        <v>7</v>
      </c>
      <c r="AB17" s="6"/>
      <c r="AC17" s="6"/>
      <c r="AD17" s="6" t="s">
        <v>7</v>
      </c>
      <c r="AE17" s="6" t="s">
        <v>8</v>
      </c>
      <c r="AF17" s="6" t="s">
        <v>7</v>
      </c>
      <c r="AG17" s="6" t="s">
        <v>7</v>
      </c>
      <c r="AH17" s="6"/>
      <c r="AI17" s="6" t="s">
        <v>7</v>
      </c>
      <c r="AJ17" s="6"/>
      <c r="AK17" s="6" t="s">
        <v>8</v>
      </c>
      <c r="AL17" s="6" t="s">
        <v>7</v>
      </c>
      <c r="AM17" s="6" t="s">
        <v>7</v>
      </c>
      <c r="AN17" s="6"/>
      <c r="AO17" s="6"/>
      <c r="AP17" s="6"/>
      <c r="AQ17" s="6"/>
      <c r="AR17" s="6" t="s">
        <v>7</v>
      </c>
      <c r="AS17" s="6" t="s">
        <v>7</v>
      </c>
      <c r="AT17" s="6" t="s">
        <v>8</v>
      </c>
      <c r="AU17" s="6"/>
    </row>
    <row r="18" spans="1:47" x14ac:dyDescent="0.25">
      <c r="A18" s="3">
        <v>8</v>
      </c>
      <c r="B18" s="5" t="s">
        <v>144</v>
      </c>
      <c r="C18" s="1" t="s">
        <v>85</v>
      </c>
      <c r="D18" s="12"/>
      <c r="E18" s="9">
        <f t="shared" si="2"/>
        <v>30</v>
      </c>
      <c r="F18" s="13">
        <f t="shared" si="3"/>
        <v>38.01153073984063</v>
      </c>
      <c r="G18" s="35">
        <f t="shared" si="4"/>
        <v>0</v>
      </c>
      <c r="H18" s="14"/>
      <c r="I18" s="6" t="s">
        <v>8</v>
      </c>
      <c r="J18" s="6" t="s">
        <v>7</v>
      </c>
      <c r="K18" s="6" t="s">
        <v>8</v>
      </c>
      <c r="L18" s="6"/>
      <c r="M18" s="6" t="s">
        <v>7</v>
      </c>
      <c r="N18" s="6" t="s">
        <v>7</v>
      </c>
      <c r="O18" s="6" t="s">
        <v>8</v>
      </c>
      <c r="P18" s="6" t="s">
        <v>7</v>
      </c>
      <c r="Q18" s="6" t="s">
        <v>7</v>
      </c>
      <c r="R18" s="6" t="s">
        <v>7</v>
      </c>
      <c r="S18" s="6" t="s">
        <v>8</v>
      </c>
      <c r="T18" s="6"/>
      <c r="U18" s="6" t="s">
        <v>7</v>
      </c>
      <c r="V18" s="6" t="s">
        <v>8</v>
      </c>
      <c r="W18" s="6" t="s">
        <v>8</v>
      </c>
      <c r="X18" s="6" t="s">
        <v>7</v>
      </c>
      <c r="Y18" s="6" t="s">
        <v>8</v>
      </c>
      <c r="Z18" s="6"/>
      <c r="AA18" s="6" t="s">
        <v>8</v>
      </c>
      <c r="AB18" s="6"/>
      <c r="AC18" s="6"/>
      <c r="AD18" s="6" t="s">
        <v>7</v>
      </c>
      <c r="AE18" s="6" t="s">
        <v>7</v>
      </c>
      <c r="AF18" s="6" t="s">
        <v>7</v>
      </c>
      <c r="AG18" s="6" t="s">
        <v>7</v>
      </c>
      <c r="AH18" s="6" t="s">
        <v>8</v>
      </c>
      <c r="AI18" s="6" t="s">
        <v>7</v>
      </c>
      <c r="AJ18" s="6" t="s">
        <v>8</v>
      </c>
      <c r="AK18" s="6" t="s">
        <v>8</v>
      </c>
      <c r="AL18" s="6" t="s">
        <v>7</v>
      </c>
      <c r="AM18" s="6" t="s">
        <v>7</v>
      </c>
      <c r="AN18" s="6"/>
      <c r="AO18" s="6"/>
      <c r="AP18" s="6"/>
      <c r="AQ18" s="6" t="s">
        <v>8</v>
      </c>
      <c r="AR18" s="6" t="s">
        <v>7</v>
      </c>
      <c r="AS18" s="6" t="s">
        <v>8</v>
      </c>
      <c r="AT18" s="6" t="s">
        <v>7</v>
      </c>
      <c r="AU18" s="6"/>
    </row>
    <row r="19" spans="1:47" x14ac:dyDescent="0.25">
      <c r="A19" s="3">
        <v>9</v>
      </c>
      <c r="B19" s="5" t="s">
        <v>178</v>
      </c>
      <c r="C19" s="1" t="s">
        <v>81</v>
      </c>
      <c r="D19" s="12">
        <v>1985</v>
      </c>
      <c r="E19" s="9">
        <f t="shared" si="2"/>
        <v>30</v>
      </c>
      <c r="F19" s="13">
        <f t="shared" si="3"/>
        <v>37.839265138472257</v>
      </c>
      <c r="G19" s="35">
        <f t="shared" si="4"/>
        <v>0</v>
      </c>
      <c r="H19" s="14"/>
      <c r="I19" s="6" t="s">
        <v>7</v>
      </c>
      <c r="J19" s="6" t="s">
        <v>7</v>
      </c>
      <c r="K19" s="6" t="s">
        <v>8</v>
      </c>
      <c r="L19" s="6"/>
      <c r="M19" s="6" t="s">
        <v>7</v>
      </c>
      <c r="N19" s="6" t="s">
        <v>7</v>
      </c>
      <c r="O19" s="6" t="s">
        <v>7</v>
      </c>
      <c r="P19" s="6" t="s">
        <v>7</v>
      </c>
      <c r="Q19" s="6" t="s">
        <v>7</v>
      </c>
      <c r="R19" s="6" t="s">
        <v>7</v>
      </c>
      <c r="S19" s="6" t="s">
        <v>8</v>
      </c>
      <c r="T19" s="6"/>
      <c r="U19" s="6" t="s">
        <v>7</v>
      </c>
      <c r="V19" s="6" t="s">
        <v>8</v>
      </c>
      <c r="W19" s="6" t="s">
        <v>7</v>
      </c>
      <c r="X19" s="6" t="s">
        <v>8</v>
      </c>
      <c r="Y19" s="6" t="s">
        <v>8</v>
      </c>
      <c r="Z19" s="6" t="s">
        <v>8</v>
      </c>
      <c r="AA19" s="6" t="s">
        <v>8</v>
      </c>
      <c r="AB19" s="6"/>
      <c r="AC19" s="6"/>
      <c r="AD19" s="6" t="s">
        <v>7</v>
      </c>
      <c r="AE19" s="6" t="s">
        <v>7</v>
      </c>
      <c r="AF19" s="6" t="s">
        <v>7</v>
      </c>
      <c r="AG19" s="6" t="s">
        <v>7</v>
      </c>
      <c r="AH19" s="6" t="s">
        <v>8</v>
      </c>
      <c r="AI19" s="6" t="s">
        <v>7</v>
      </c>
      <c r="AJ19" s="6" t="s">
        <v>7</v>
      </c>
      <c r="AK19" s="6" t="s">
        <v>8</v>
      </c>
      <c r="AL19" s="6" t="s">
        <v>7</v>
      </c>
      <c r="AM19" s="6" t="s">
        <v>7</v>
      </c>
      <c r="AN19" s="6"/>
      <c r="AO19" s="6"/>
      <c r="AP19" s="6"/>
      <c r="AQ19" s="6"/>
      <c r="AR19" s="6" t="s">
        <v>7</v>
      </c>
      <c r="AS19" s="6" t="s">
        <v>7</v>
      </c>
      <c r="AT19" s="6" t="s">
        <v>8</v>
      </c>
      <c r="AU19" s="6"/>
    </row>
    <row r="20" spans="1:47" x14ac:dyDescent="0.25">
      <c r="A20" s="3">
        <v>10</v>
      </c>
      <c r="B20" s="5" t="s">
        <v>153</v>
      </c>
      <c r="C20" s="1" t="s">
        <v>134</v>
      </c>
      <c r="D20" s="12">
        <v>1991</v>
      </c>
      <c r="E20" s="9">
        <f t="shared" si="2"/>
        <v>30</v>
      </c>
      <c r="F20" s="13">
        <f t="shared" si="3"/>
        <v>37.822267777106106</v>
      </c>
      <c r="G20" s="35">
        <f t="shared" si="4"/>
        <v>0</v>
      </c>
      <c r="H20" s="14"/>
      <c r="I20" s="6" t="s">
        <v>7</v>
      </c>
      <c r="J20" s="6" t="s">
        <v>7</v>
      </c>
      <c r="K20" s="6" t="s">
        <v>8</v>
      </c>
      <c r="L20" s="6"/>
      <c r="M20" s="6" t="s">
        <v>7</v>
      </c>
      <c r="N20" s="6" t="s">
        <v>8</v>
      </c>
      <c r="O20" s="6" t="s">
        <v>8</v>
      </c>
      <c r="P20" s="6" t="s">
        <v>7</v>
      </c>
      <c r="Q20" s="6" t="s">
        <v>7</v>
      </c>
      <c r="R20" s="6" t="s">
        <v>7</v>
      </c>
      <c r="S20" s="6" t="s">
        <v>8</v>
      </c>
      <c r="T20" s="6" t="s">
        <v>7</v>
      </c>
      <c r="U20" s="6" t="s">
        <v>7</v>
      </c>
      <c r="V20" s="6" t="s">
        <v>8</v>
      </c>
      <c r="W20" s="6" t="s">
        <v>8</v>
      </c>
      <c r="X20" s="6" t="s">
        <v>7</v>
      </c>
      <c r="Y20" s="6" t="s">
        <v>8</v>
      </c>
      <c r="Z20" s="6" t="s">
        <v>8</v>
      </c>
      <c r="AA20" s="6" t="s">
        <v>7</v>
      </c>
      <c r="AB20" s="6"/>
      <c r="AC20" s="6"/>
      <c r="AD20" s="6" t="s">
        <v>7</v>
      </c>
      <c r="AE20" s="6" t="s">
        <v>7</v>
      </c>
      <c r="AF20" s="6" t="s">
        <v>7</v>
      </c>
      <c r="AG20" s="6" t="s">
        <v>7</v>
      </c>
      <c r="AH20" s="6" t="s">
        <v>8</v>
      </c>
      <c r="AI20" s="6" t="s">
        <v>7</v>
      </c>
      <c r="AJ20" s="6"/>
      <c r="AK20" s="6" t="s">
        <v>8</v>
      </c>
      <c r="AL20" s="6" t="s">
        <v>7</v>
      </c>
      <c r="AM20" s="6" t="s">
        <v>7</v>
      </c>
      <c r="AN20" s="6"/>
      <c r="AO20" s="6"/>
      <c r="AP20" s="6"/>
      <c r="AQ20" s="6"/>
      <c r="AR20" s="6" t="s">
        <v>7</v>
      </c>
      <c r="AS20" s="6" t="s">
        <v>7</v>
      </c>
      <c r="AT20" s="6" t="s">
        <v>8</v>
      </c>
      <c r="AU20" s="6"/>
    </row>
    <row r="21" spans="1:47" x14ac:dyDescent="0.25">
      <c r="A21" s="3">
        <v>11</v>
      </c>
      <c r="B21" s="5" t="s">
        <v>207</v>
      </c>
      <c r="C21" s="1" t="s">
        <v>81</v>
      </c>
      <c r="D21" s="12"/>
      <c r="E21" s="9">
        <f t="shared" si="2"/>
        <v>28</v>
      </c>
      <c r="F21" s="13">
        <f t="shared" si="3"/>
        <v>35.789280347318154</v>
      </c>
      <c r="G21" s="35">
        <f t="shared" si="4"/>
        <v>0</v>
      </c>
      <c r="H21" s="14"/>
      <c r="I21" s="6" t="s">
        <v>8</v>
      </c>
      <c r="J21" s="6" t="s">
        <v>7</v>
      </c>
      <c r="K21" s="6" t="s">
        <v>8</v>
      </c>
      <c r="L21" s="6"/>
      <c r="M21" s="6" t="s">
        <v>7</v>
      </c>
      <c r="N21" s="6" t="s">
        <v>7</v>
      </c>
      <c r="O21" s="6" t="s">
        <v>7</v>
      </c>
      <c r="P21" s="6" t="s">
        <v>7</v>
      </c>
      <c r="Q21" s="6" t="s">
        <v>8</v>
      </c>
      <c r="R21" s="6" t="s">
        <v>7</v>
      </c>
      <c r="S21" s="6"/>
      <c r="T21" s="6" t="s">
        <v>7</v>
      </c>
      <c r="U21" s="6" t="s">
        <v>7</v>
      </c>
      <c r="V21" s="6" t="s">
        <v>7</v>
      </c>
      <c r="W21" s="6" t="s">
        <v>7</v>
      </c>
      <c r="X21" s="6"/>
      <c r="Y21" s="6" t="s">
        <v>8</v>
      </c>
      <c r="Z21" s="6"/>
      <c r="AA21" s="6" t="s">
        <v>7</v>
      </c>
      <c r="AB21" s="6" t="s">
        <v>8</v>
      </c>
      <c r="AC21" s="6"/>
      <c r="AD21" s="6" t="s">
        <v>7</v>
      </c>
      <c r="AE21" s="6" t="s">
        <v>7</v>
      </c>
      <c r="AF21" s="6" t="s">
        <v>7</v>
      </c>
      <c r="AG21" s="6" t="s">
        <v>7</v>
      </c>
      <c r="AH21" s="6" t="s">
        <v>8</v>
      </c>
      <c r="AI21" s="6" t="s">
        <v>7</v>
      </c>
      <c r="AJ21" s="6" t="s">
        <v>8</v>
      </c>
      <c r="AK21" s="6"/>
      <c r="AL21" s="6" t="s">
        <v>7</v>
      </c>
      <c r="AM21" s="6" t="s">
        <v>7</v>
      </c>
      <c r="AN21" s="6"/>
      <c r="AO21" s="6"/>
      <c r="AP21" s="6"/>
      <c r="AQ21" s="6"/>
      <c r="AR21" s="6" t="s">
        <v>7</v>
      </c>
      <c r="AS21" s="6" t="s">
        <v>7</v>
      </c>
      <c r="AT21" s="6" t="s">
        <v>8</v>
      </c>
      <c r="AU21" s="6"/>
    </row>
    <row r="22" spans="1:47" x14ac:dyDescent="0.25">
      <c r="A22" s="3">
        <v>12</v>
      </c>
      <c r="B22" s="5" t="s">
        <v>145</v>
      </c>
      <c r="C22" s="25" t="s">
        <v>128</v>
      </c>
      <c r="D22" s="12">
        <v>1982</v>
      </c>
      <c r="E22" s="9">
        <f t="shared" si="2"/>
        <v>29</v>
      </c>
      <c r="F22" s="13">
        <f t="shared" si="3"/>
        <v>35.39273327623782</v>
      </c>
      <c r="G22" s="35">
        <f t="shared" si="4"/>
        <v>0</v>
      </c>
      <c r="H22" s="14"/>
      <c r="I22" s="6" t="s">
        <v>8</v>
      </c>
      <c r="J22" s="6" t="s">
        <v>7</v>
      </c>
      <c r="K22" s="6" t="s">
        <v>8</v>
      </c>
      <c r="L22" s="6"/>
      <c r="M22" s="6" t="s">
        <v>7</v>
      </c>
      <c r="N22" s="6" t="s">
        <v>8</v>
      </c>
      <c r="O22" s="6" t="s">
        <v>8</v>
      </c>
      <c r="P22" s="6" t="s">
        <v>7</v>
      </c>
      <c r="Q22" s="6" t="s">
        <v>8</v>
      </c>
      <c r="R22" s="6" t="s">
        <v>7</v>
      </c>
      <c r="S22" s="6" t="s">
        <v>8</v>
      </c>
      <c r="T22" s="6"/>
      <c r="U22" s="6" t="s">
        <v>8</v>
      </c>
      <c r="V22" s="6" t="s">
        <v>8</v>
      </c>
      <c r="W22" s="6" t="s">
        <v>7</v>
      </c>
      <c r="X22" s="6" t="s">
        <v>8</v>
      </c>
      <c r="Y22" s="6" t="s">
        <v>8</v>
      </c>
      <c r="Z22" s="6"/>
      <c r="AA22" s="6" t="s">
        <v>8</v>
      </c>
      <c r="AB22" s="6"/>
      <c r="AC22" s="6"/>
      <c r="AD22" s="6" t="s">
        <v>7</v>
      </c>
      <c r="AE22" s="6" t="s">
        <v>7</v>
      </c>
      <c r="AF22" s="6" t="s">
        <v>7</v>
      </c>
      <c r="AG22" s="6" t="s">
        <v>8</v>
      </c>
      <c r="AH22" s="6" t="s">
        <v>8</v>
      </c>
      <c r="AI22" s="6" t="s">
        <v>7</v>
      </c>
      <c r="AJ22" s="6" t="s">
        <v>8</v>
      </c>
      <c r="AK22" s="6" t="s">
        <v>8</v>
      </c>
      <c r="AL22" s="6" t="s">
        <v>7</v>
      </c>
      <c r="AM22" s="6" t="s">
        <v>7</v>
      </c>
      <c r="AN22" s="6"/>
      <c r="AO22" s="6"/>
      <c r="AP22" s="6"/>
      <c r="AQ22" s="6"/>
      <c r="AR22" s="6" t="s">
        <v>7</v>
      </c>
      <c r="AS22" s="6" t="s">
        <v>7</v>
      </c>
      <c r="AT22" s="6" t="s">
        <v>7</v>
      </c>
      <c r="AU22" s="6"/>
    </row>
    <row r="23" spans="1:47" x14ac:dyDescent="0.25">
      <c r="A23" s="3">
        <v>13</v>
      </c>
      <c r="B23" s="5" t="s">
        <v>176</v>
      </c>
      <c r="C23" s="1" t="s">
        <v>128</v>
      </c>
      <c r="D23" s="12">
        <v>1984</v>
      </c>
      <c r="E23" s="9">
        <f t="shared" si="2"/>
        <v>28</v>
      </c>
      <c r="F23" s="13">
        <f t="shared" si="3"/>
        <v>35.388667697718823</v>
      </c>
      <c r="G23" s="35">
        <f t="shared" si="4"/>
        <v>0</v>
      </c>
      <c r="H23" s="14"/>
      <c r="I23" s="6" t="s">
        <v>7</v>
      </c>
      <c r="J23" s="6" t="s">
        <v>7</v>
      </c>
      <c r="K23" s="6" t="s">
        <v>7</v>
      </c>
      <c r="L23" s="6"/>
      <c r="M23" s="6" t="s">
        <v>7</v>
      </c>
      <c r="N23" s="6" t="s">
        <v>7</v>
      </c>
      <c r="O23" s="6" t="s">
        <v>7</v>
      </c>
      <c r="P23" s="6" t="s">
        <v>7</v>
      </c>
      <c r="Q23" s="6" t="s">
        <v>7</v>
      </c>
      <c r="R23" s="6" t="s">
        <v>7</v>
      </c>
      <c r="S23" s="6" t="s">
        <v>7</v>
      </c>
      <c r="T23" s="6"/>
      <c r="U23" s="6" t="s">
        <v>8</v>
      </c>
      <c r="V23" s="6" t="s">
        <v>8</v>
      </c>
      <c r="W23" s="6" t="s">
        <v>7</v>
      </c>
      <c r="X23" s="6" t="s">
        <v>7</v>
      </c>
      <c r="Y23" s="6" t="s">
        <v>7</v>
      </c>
      <c r="Z23" s="6" t="s">
        <v>8</v>
      </c>
      <c r="AA23" s="6" t="s">
        <v>7</v>
      </c>
      <c r="AB23" s="6" t="s">
        <v>8</v>
      </c>
      <c r="AC23" s="6"/>
      <c r="AD23" s="6" t="s">
        <v>7</v>
      </c>
      <c r="AE23" s="6" t="s">
        <v>7</v>
      </c>
      <c r="AF23" s="6" t="s">
        <v>7</v>
      </c>
      <c r="AG23" s="6" t="s">
        <v>7</v>
      </c>
      <c r="AH23" s="6"/>
      <c r="AI23" s="6" t="s">
        <v>7</v>
      </c>
      <c r="AJ23" s="6"/>
      <c r="AK23" s="6"/>
      <c r="AL23" s="6" t="s">
        <v>7</v>
      </c>
      <c r="AM23" s="6" t="s">
        <v>7</v>
      </c>
      <c r="AN23" s="6"/>
      <c r="AO23" s="6"/>
      <c r="AP23" s="6"/>
      <c r="AQ23" s="6"/>
      <c r="AR23" s="6" t="s">
        <v>7</v>
      </c>
      <c r="AS23" s="6" t="s">
        <v>7</v>
      </c>
      <c r="AT23" s="6" t="s">
        <v>7</v>
      </c>
      <c r="AU23" s="6"/>
    </row>
    <row r="24" spans="1:47" x14ac:dyDescent="0.25">
      <c r="A24" s="3">
        <v>14</v>
      </c>
      <c r="B24" s="5" t="s">
        <v>166</v>
      </c>
      <c r="C24" s="1" t="s">
        <v>124</v>
      </c>
      <c r="D24" s="12">
        <v>1986</v>
      </c>
      <c r="E24" s="9">
        <f t="shared" si="2"/>
        <v>28</v>
      </c>
      <c r="F24" s="13">
        <f t="shared" si="3"/>
        <v>34.938447971018896</v>
      </c>
      <c r="G24" s="35">
        <f t="shared" si="4"/>
        <v>0</v>
      </c>
      <c r="H24" s="14"/>
      <c r="I24" s="6" t="s">
        <v>8</v>
      </c>
      <c r="J24" s="6" t="s">
        <v>7</v>
      </c>
      <c r="K24" s="6" t="s">
        <v>8</v>
      </c>
      <c r="L24" s="6"/>
      <c r="M24" s="6" t="s">
        <v>7</v>
      </c>
      <c r="N24" s="6" t="s">
        <v>8</v>
      </c>
      <c r="O24" s="6"/>
      <c r="P24" s="6" t="s">
        <v>7</v>
      </c>
      <c r="Q24" s="6" t="s">
        <v>8</v>
      </c>
      <c r="R24" s="6" t="s">
        <v>7</v>
      </c>
      <c r="S24" s="6" t="s">
        <v>8</v>
      </c>
      <c r="T24" s="6"/>
      <c r="U24" s="6" t="s">
        <v>7</v>
      </c>
      <c r="V24" s="6" t="s">
        <v>8</v>
      </c>
      <c r="W24" s="6" t="s">
        <v>7</v>
      </c>
      <c r="X24" s="6" t="s">
        <v>8</v>
      </c>
      <c r="Y24" s="6" t="s">
        <v>7</v>
      </c>
      <c r="Z24" s="6" t="s">
        <v>7</v>
      </c>
      <c r="AA24" s="6" t="s">
        <v>8</v>
      </c>
      <c r="AB24" s="6" t="s">
        <v>8</v>
      </c>
      <c r="AC24" s="6"/>
      <c r="AD24" s="6" t="s">
        <v>7</v>
      </c>
      <c r="AE24" s="6" t="s">
        <v>7</v>
      </c>
      <c r="AF24" s="6" t="s">
        <v>7</v>
      </c>
      <c r="AG24" s="6" t="s">
        <v>7</v>
      </c>
      <c r="AH24" s="6"/>
      <c r="AI24" s="6" t="s">
        <v>7</v>
      </c>
      <c r="AJ24" s="6"/>
      <c r="AK24" s="6" t="s">
        <v>8</v>
      </c>
      <c r="AL24" s="6" t="s">
        <v>7</v>
      </c>
      <c r="AM24" s="6" t="s">
        <v>7</v>
      </c>
      <c r="AN24" s="6"/>
      <c r="AO24" s="6"/>
      <c r="AP24" s="6"/>
      <c r="AQ24" s="6"/>
      <c r="AR24" s="6" t="s">
        <v>7</v>
      </c>
      <c r="AS24" s="6" t="s">
        <v>7</v>
      </c>
      <c r="AT24" s="6" t="s">
        <v>8</v>
      </c>
      <c r="AU24" s="6"/>
    </row>
    <row r="25" spans="1:47" x14ac:dyDescent="0.25">
      <c r="A25" s="3">
        <v>15</v>
      </c>
      <c r="B25" s="5" t="s">
        <v>147</v>
      </c>
      <c r="C25" s="1" t="s">
        <v>85</v>
      </c>
      <c r="D25" s="12">
        <v>1996</v>
      </c>
      <c r="E25" s="9">
        <f t="shared" si="2"/>
        <v>27</v>
      </c>
      <c r="F25" s="13">
        <f t="shared" si="3"/>
        <v>33.156070601586755</v>
      </c>
      <c r="G25" s="35">
        <f t="shared" si="4"/>
        <v>0</v>
      </c>
      <c r="H25" s="14"/>
      <c r="I25" s="6" t="s">
        <v>7</v>
      </c>
      <c r="J25" s="6" t="s">
        <v>7</v>
      </c>
      <c r="K25" s="6" t="s">
        <v>8</v>
      </c>
      <c r="L25" s="6"/>
      <c r="M25" s="6" t="s">
        <v>7</v>
      </c>
      <c r="N25" s="6" t="s">
        <v>7</v>
      </c>
      <c r="O25" s="6" t="s">
        <v>7</v>
      </c>
      <c r="P25" s="6" t="s">
        <v>7</v>
      </c>
      <c r="Q25" s="6"/>
      <c r="R25" s="6" t="s">
        <v>7</v>
      </c>
      <c r="S25" s="6" t="s">
        <v>7</v>
      </c>
      <c r="T25" s="6"/>
      <c r="U25" s="6" t="s">
        <v>7</v>
      </c>
      <c r="V25" s="6" t="s">
        <v>7</v>
      </c>
      <c r="W25" s="6" t="s">
        <v>8</v>
      </c>
      <c r="X25" s="6" t="s">
        <v>8</v>
      </c>
      <c r="Y25" s="6" t="s">
        <v>7</v>
      </c>
      <c r="Z25" s="6"/>
      <c r="AA25" s="6" t="s">
        <v>8</v>
      </c>
      <c r="AB25" s="6"/>
      <c r="AC25" s="6"/>
      <c r="AD25" s="6" t="s">
        <v>7</v>
      </c>
      <c r="AE25" s="6" t="s">
        <v>7</v>
      </c>
      <c r="AF25" s="6" t="s">
        <v>7</v>
      </c>
      <c r="AG25" s="6" t="s">
        <v>7</v>
      </c>
      <c r="AH25" s="6" t="s">
        <v>8</v>
      </c>
      <c r="AI25" s="6" t="s">
        <v>7</v>
      </c>
      <c r="AJ25" s="6"/>
      <c r="AK25" s="6" t="s">
        <v>7</v>
      </c>
      <c r="AL25" s="6" t="s">
        <v>7</v>
      </c>
      <c r="AM25" s="6" t="s">
        <v>7</v>
      </c>
      <c r="AN25" s="6"/>
      <c r="AO25" s="6"/>
      <c r="AP25" s="6"/>
      <c r="AQ25" s="6"/>
      <c r="AR25" s="6" t="s">
        <v>7</v>
      </c>
      <c r="AS25" s="6" t="s">
        <v>7</v>
      </c>
      <c r="AT25" s="6" t="s">
        <v>8</v>
      </c>
      <c r="AU25" s="6"/>
    </row>
    <row r="26" spans="1:47" x14ac:dyDescent="0.25">
      <c r="A26" s="3">
        <v>16</v>
      </c>
      <c r="B26" s="5" t="s">
        <v>183</v>
      </c>
      <c r="C26" s="1" t="s">
        <v>85</v>
      </c>
      <c r="D26" s="12">
        <v>1995</v>
      </c>
      <c r="E26" s="9">
        <f t="shared" si="2"/>
        <v>27</v>
      </c>
      <c r="F26" s="13">
        <f t="shared" si="3"/>
        <v>33.01055052011305</v>
      </c>
      <c r="G26" s="35">
        <f t="shared" si="4"/>
        <v>0</v>
      </c>
      <c r="H26" s="14"/>
      <c r="I26" s="6" t="s">
        <v>7</v>
      </c>
      <c r="J26" s="6" t="s">
        <v>7</v>
      </c>
      <c r="K26" s="6" t="s">
        <v>7</v>
      </c>
      <c r="L26" s="6"/>
      <c r="M26" s="6" t="s">
        <v>7</v>
      </c>
      <c r="N26" s="6" t="s">
        <v>7</v>
      </c>
      <c r="O26" s="6" t="s">
        <v>8</v>
      </c>
      <c r="P26" s="6" t="s">
        <v>7</v>
      </c>
      <c r="Q26" s="6" t="s">
        <v>8</v>
      </c>
      <c r="R26" s="6" t="s">
        <v>7</v>
      </c>
      <c r="S26" s="6" t="s">
        <v>8</v>
      </c>
      <c r="T26" s="6"/>
      <c r="U26" s="6" t="s">
        <v>7</v>
      </c>
      <c r="V26" s="6" t="s">
        <v>7</v>
      </c>
      <c r="W26" s="6" t="s">
        <v>8</v>
      </c>
      <c r="X26" s="6" t="s">
        <v>7</v>
      </c>
      <c r="Y26" s="6" t="s">
        <v>8</v>
      </c>
      <c r="Z26" s="6"/>
      <c r="AA26" s="6"/>
      <c r="AB26" s="6"/>
      <c r="AC26" s="6"/>
      <c r="AD26" s="6" t="s">
        <v>7</v>
      </c>
      <c r="AE26" s="6" t="s">
        <v>7</v>
      </c>
      <c r="AF26" s="6" t="s">
        <v>7</v>
      </c>
      <c r="AG26" s="6" t="s">
        <v>8</v>
      </c>
      <c r="AH26" s="6" t="s">
        <v>7</v>
      </c>
      <c r="AI26" s="6" t="s">
        <v>7</v>
      </c>
      <c r="AJ26" s="6"/>
      <c r="AK26" s="6" t="s">
        <v>8</v>
      </c>
      <c r="AL26" s="6" t="s">
        <v>7</v>
      </c>
      <c r="AM26" s="6" t="s">
        <v>7</v>
      </c>
      <c r="AN26" s="6"/>
      <c r="AO26" s="6"/>
      <c r="AP26" s="6"/>
      <c r="AQ26" s="6"/>
      <c r="AR26" s="6" t="s">
        <v>7</v>
      </c>
      <c r="AS26" s="6" t="s">
        <v>7</v>
      </c>
      <c r="AT26" s="6" t="s">
        <v>7</v>
      </c>
      <c r="AU26" s="6"/>
    </row>
    <row r="27" spans="1:47" x14ac:dyDescent="0.25">
      <c r="A27" s="3">
        <v>17</v>
      </c>
      <c r="B27" s="5" t="s">
        <v>171</v>
      </c>
      <c r="C27" s="1" t="s">
        <v>81</v>
      </c>
      <c r="D27" s="12">
        <v>2004</v>
      </c>
      <c r="E27" s="9">
        <f t="shared" si="2"/>
        <v>27</v>
      </c>
      <c r="F27" s="13">
        <f t="shared" si="3"/>
        <v>32.819550372839444</v>
      </c>
      <c r="G27" s="35">
        <f t="shared" si="4"/>
        <v>0</v>
      </c>
      <c r="H27" s="14"/>
      <c r="I27" s="6" t="s">
        <v>8</v>
      </c>
      <c r="J27" s="6" t="s">
        <v>7</v>
      </c>
      <c r="K27" s="6" t="s">
        <v>8</v>
      </c>
      <c r="L27" s="6"/>
      <c r="M27" s="6" t="s">
        <v>7</v>
      </c>
      <c r="N27" s="6" t="s">
        <v>7</v>
      </c>
      <c r="O27" s="6" t="s">
        <v>7</v>
      </c>
      <c r="P27" s="6" t="s">
        <v>7</v>
      </c>
      <c r="Q27" s="6" t="s">
        <v>8</v>
      </c>
      <c r="R27" s="6" t="s">
        <v>7</v>
      </c>
      <c r="S27" s="6" t="s">
        <v>8</v>
      </c>
      <c r="T27" s="6"/>
      <c r="U27" s="6" t="s">
        <v>7</v>
      </c>
      <c r="V27" s="6" t="s">
        <v>7</v>
      </c>
      <c r="W27" s="6"/>
      <c r="X27" s="6" t="s">
        <v>8</v>
      </c>
      <c r="Y27" s="6" t="s">
        <v>8</v>
      </c>
      <c r="Z27" s="6"/>
      <c r="AA27" s="6" t="s">
        <v>7</v>
      </c>
      <c r="AB27" s="6"/>
      <c r="AC27" s="6"/>
      <c r="AD27" s="6" t="s">
        <v>7</v>
      </c>
      <c r="AE27" s="6" t="s">
        <v>8</v>
      </c>
      <c r="AF27" s="6" t="s">
        <v>7</v>
      </c>
      <c r="AG27" s="6" t="s">
        <v>7</v>
      </c>
      <c r="AH27" s="6" t="s">
        <v>8</v>
      </c>
      <c r="AI27" s="6" t="s">
        <v>7</v>
      </c>
      <c r="AJ27" s="6"/>
      <c r="AK27" s="6" t="s">
        <v>8</v>
      </c>
      <c r="AL27" s="6" t="s">
        <v>7</v>
      </c>
      <c r="AM27" s="6" t="s">
        <v>7</v>
      </c>
      <c r="AN27" s="6"/>
      <c r="AO27" s="6"/>
      <c r="AP27" s="6"/>
      <c r="AQ27" s="6"/>
      <c r="AR27" s="6" t="s">
        <v>7</v>
      </c>
      <c r="AS27" s="6" t="s">
        <v>7</v>
      </c>
      <c r="AT27" s="6" t="s">
        <v>8</v>
      </c>
      <c r="AU27" s="6"/>
    </row>
    <row r="28" spans="1:47" x14ac:dyDescent="0.25">
      <c r="A28" s="3">
        <v>18</v>
      </c>
      <c r="B28" s="5" t="s">
        <v>184</v>
      </c>
      <c r="C28" s="1" t="s">
        <v>132</v>
      </c>
      <c r="D28" s="12">
        <v>1990</v>
      </c>
      <c r="E28" s="9">
        <f t="shared" si="2"/>
        <v>26</v>
      </c>
      <c r="F28" s="13">
        <f t="shared" si="3"/>
        <v>32.207836705797121</v>
      </c>
      <c r="G28" s="35">
        <f t="shared" si="4"/>
        <v>0</v>
      </c>
      <c r="H28" s="14"/>
      <c r="I28" s="6" t="s">
        <v>8</v>
      </c>
      <c r="J28" s="6" t="s">
        <v>7</v>
      </c>
      <c r="K28" s="6"/>
      <c r="L28" s="6"/>
      <c r="M28" s="6" t="s">
        <v>7</v>
      </c>
      <c r="N28" s="6" t="s">
        <v>7</v>
      </c>
      <c r="O28" s="6" t="s">
        <v>8</v>
      </c>
      <c r="P28" s="6" t="s">
        <v>7</v>
      </c>
      <c r="Q28" s="6" t="s">
        <v>8</v>
      </c>
      <c r="R28" s="6" t="s">
        <v>7</v>
      </c>
      <c r="S28" s="6"/>
      <c r="T28" s="6"/>
      <c r="U28" s="6" t="s">
        <v>7</v>
      </c>
      <c r="V28" s="6" t="s">
        <v>7</v>
      </c>
      <c r="W28" s="6" t="s">
        <v>8</v>
      </c>
      <c r="X28" s="6" t="s">
        <v>7</v>
      </c>
      <c r="Y28" s="6" t="s">
        <v>7</v>
      </c>
      <c r="Z28" s="6"/>
      <c r="AA28" s="6" t="s">
        <v>8</v>
      </c>
      <c r="AB28" s="6"/>
      <c r="AC28" s="6"/>
      <c r="AD28" s="6" t="s">
        <v>7</v>
      </c>
      <c r="AE28" s="6" t="s">
        <v>7</v>
      </c>
      <c r="AF28" s="6" t="s">
        <v>7</v>
      </c>
      <c r="AG28" s="6" t="s">
        <v>7</v>
      </c>
      <c r="AH28" s="6" t="s">
        <v>8</v>
      </c>
      <c r="AI28" s="6" t="s">
        <v>7</v>
      </c>
      <c r="AJ28" s="6"/>
      <c r="AK28" s="6"/>
      <c r="AL28" s="6" t="s">
        <v>7</v>
      </c>
      <c r="AM28" s="6" t="s">
        <v>7</v>
      </c>
      <c r="AN28" s="6"/>
      <c r="AO28" s="6"/>
      <c r="AP28" s="6"/>
      <c r="AQ28" s="6" t="s">
        <v>8</v>
      </c>
      <c r="AR28" s="6" t="s">
        <v>7</v>
      </c>
      <c r="AS28" s="6" t="s">
        <v>7</v>
      </c>
      <c r="AT28" s="6" t="s">
        <v>7</v>
      </c>
      <c r="AU28" s="6"/>
    </row>
    <row r="29" spans="1:47" x14ac:dyDescent="0.25">
      <c r="A29" s="3">
        <v>19</v>
      </c>
      <c r="B29" s="5" t="s">
        <v>198</v>
      </c>
      <c r="C29" s="1" t="s">
        <v>85</v>
      </c>
      <c r="D29" s="12">
        <v>1994</v>
      </c>
      <c r="E29" s="9">
        <f t="shared" si="2"/>
        <v>26</v>
      </c>
      <c r="F29" s="13">
        <f t="shared" si="3"/>
        <v>31.308574990184802</v>
      </c>
      <c r="G29" s="35">
        <f t="shared" si="4"/>
        <v>0</v>
      </c>
      <c r="H29" s="14"/>
      <c r="I29" s="6" t="s">
        <v>8</v>
      </c>
      <c r="J29" s="6" t="s">
        <v>7</v>
      </c>
      <c r="K29" s="6"/>
      <c r="L29" s="6"/>
      <c r="M29" s="6" t="s">
        <v>7</v>
      </c>
      <c r="N29" s="6" t="s">
        <v>8</v>
      </c>
      <c r="O29" s="6" t="s">
        <v>7</v>
      </c>
      <c r="P29" s="6" t="s">
        <v>7</v>
      </c>
      <c r="Q29" s="6" t="s">
        <v>8</v>
      </c>
      <c r="R29" s="6" t="s">
        <v>7</v>
      </c>
      <c r="S29" s="6" t="s">
        <v>8</v>
      </c>
      <c r="T29" s="6"/>
      <c r="U29" s="6" t="s">
        <v>7</v>
      </c>
      <c r="V29" s="6" t="s">
        <v>7</v>
      </c>
      <c r="W29" s="6" t="s">
        <v>8</v>
      </c>
      <c r="X29" s="6" t="s">
        <v>8</v>
      </c>
      <c r="Y29" s="6" t="s">
        <v>7</v>
      </c>
      <c r="Z29" s="6" t="s">
        <v>8</v>
      </c>
      <c r="AA29" s="6" t="s">
        <v>8</v>
      </c>
      <c r="AB29" s="6"/>
      <c r="AC29" s="6"/>
      <c r="AD29" s="6" t="s">
        <v>7</v>
      </c>
      <c r="AE29" s="6" t="s">
        <v>7</v>
      </c>
      <c r="AF29" s="6" t="s">
        <v>7</v>
      </c>
      <c r="AG29" s="6" t="s">
        <v>7</v>
      </c>
      <c r="AH29" s="6"/>
      <c r="AI29" s="6" t="s">
        <v>7</v>
      </c>
      <c r="AJ29" s="6"/>
      <c r="AK29" s="6"/>
      <c r="AL29" s="6" t="s">
        <v>7</v>
      </c>
      <c r="AM29" s="6" t="s">
        <v>7</v>
      </c>
      <c r="AN29" s="6"/>
      <c r="AO29" s="6"/>
      <c r="AP29" s="6"/>
      <c r="AQ29" s="6"/>
      <c r="AR29" s="6" t="s">
        <v>7</v>
      </c>
      <c r="AS29" s="6" t="s">
        <v>7</v>
      </c>
      <c r="AT29" s="6" t="s">
        <v>8</v>
      </c>
      <c r="AU29" s="6"/>
    </row>
    <row r="30" spans="1:47" x14ac:dyDescent="0.25">
      <c r="A30" s="3">
        <v>20</v>
      </c>
      <c r="B30" s="5" t="s">
        <v>182</v>
      </c>
      <c r="C30" s="1" t="s">
        <v>81</v>
      </c>
      <c r="D30" s="12">
        <v>1986</v>
      </c>
      <c r="E30" s="9">
        <f t="shared" si="2"/>
        <v>25</v>
      </c>
      <c r="F30" s="13">
        <f t="shared" si="3"/>
        <v>29.973885393567475</v>
      </c>
      <c r="G30" s="35">
        <f t="shared" si="4"/>
        <v>0</v>
      </c>
      <c r="H30" s="14"/>
      <c r="I30" s="6"/>
      <c r="J30" s="6" t="s">
        <v>7</v>
      </c>
      <c r="K30" s="6"/>
      <c r="L30" s="6"/>
      <c r="M30" s="6" t="s">
        <v>7</v>
      </c>
      <c r="N30" s="6" t="s">
        <v>7</v>
      </c>
      <c r="O30" s="6" t="s">
        <v>8</v>
      </c>
      <c r="P30" s="6" t="s">
        <v>7</v>
      </c>
      <c r="Q30" s="6" t="s">
        <v>7</v>
      </c>
      <c r="R30" s="6" t="s">
        <v>7</v>
      </c>
      <c r="S30" s="6" t="s">
        <v>8</v>
      </c>
      <c r="T30" s="6"/>
      <c r="U30" s="6" t="s">
        <v>8</v>
      </c>
      <c r="V30" s="6" t="s">
        <v>7</v>
      </c>
      <c r="W30" s="6" t="s">
        <v>8</v>
      </c>
      <c r="X30" s="6" t="s">
        <v>7</v>
      </c>
      <c r="Y30" s="6" t="s">
        <v>7</v>
      </c>
      <c r="Z30" s="6"/>
      <c r="AA30" s="6" t="s">
        <v>8</v>
      </c>
      <c r="AB30" s="6"/>
      <c r="AC30" s="6"/>
      <c r="AD30" s="6" t="s">
        <v>7</v>
      </c>
      <c r="AE30" s="6" t="s">
        <v>8</v>
      </c>
      <c r="AF30" s="6" t="s">
        <v>7</v>
      </c>
      <c r="AG30" s="6" t="s">
        <v>7</v>
      </c>
      <c r="AH30" s="6" t="s">
        <v>8</v>
      </c>
      <c r="AI30" s="6" t="s">
        <v>7</v>
      </c>
      <c r="AJ30" s="6"/>
      <c r="AK30" s="6"/>
      <c r="AL30" s="6" t="s">
        <v>7</v>
      </c>
      <c r="AM30" s="6" t="s">
        <v>7</v>
      </c>
      <c r="AN30" s="6"/>
      <c r="AO30" s="6"/>
      <c r="AP30" s="6"/>
      <c r="AQ30" s="6"/>
      <c r="AR30" s="6" t="s">
        <v>7</v>
      </c>
      <c r="AS30" s="6" t="s">
        <v>7</v>
      </c>
      <c r="AT30" s="6" t="s">
        <v>7</v>
      </c>
      <c r="AU30" s="6"/>
    </row>
    <row r="31" spans="1:47" x14ac:dyDescent="0.25">
      <c r="A31" s="3">
        <v>21</v>
      </c>
      <c r="B31" s="5" t="s">
        <v>191</v>
      </c>
      <c r="C31" s="1" t="s">
        <v>168</v>
      </c>
      <c r="D31" s="12">
        <v>1987</v>
      </c>
      <c r="E31" s="9">
        <f t="shared" si="2"/>
        <v>25</v>
      </c>
      <c r="F31" s="13">
        <f t="shared" si="3"/>
        <v>29.439810990075379</v>
      </c>
      <c r="G31" s="35">
        <f t="shared" si="4"/>
        <v>0</v>
      </c>
      <c r="H31" s="14"/>
      <c r="I31" s="6" t="s">
        <v>7</v>
      </c>
      <c r="J31" s="6" t="s">
        <v>7</v>
      </c>
      <c r="K31" s="6" t="s">
        <v>8</v>
      </c>
      <c r="L31" s="6"/>
      <c r="M31" s="6" t="s">
        <v>7</v>
      </c>
      <c r="N31" s="6" t="s">
        <v>8</v>
      </c>
      <c r="O31" s="6" t="s">
        <v>7</v>
      </c>
      <c r="P31" s="6" t="s">
        <v>7</v>
      </c>
      <c r="Q31" s="6" t="s">
        <v>8</v>
      </c>
      <c r="R31" s="6" t="s">
        <v>7</v>
      </c>
      <c r="S31" s="6" t="s">
        <v>8</v>
      </c>
      <c r="T31" s="6"/>
      <c r="U31" s="6" t="s">
        <v>7</v>
      </c>
      <c r="V31" s="6" t="s">
        <v>7</v>
      </c>
      <c r="W31" s="6" t="s">
        <v>8</v>
      </c>
      <c r="X31" s="6" t="s">
        <v>7</v>
      </c>
      <c r="Y31" s="6" t="s">
        <v>8</v>
      </c>
      <c r="Z31" s="6"/>
      <c r="AA31" s="6"/>
      <c r="AB31" s="6"/>
      <c r="AC31" s="6"/>
      <c r="AD31" s="6" t="s">
        <v>7</v>
      </c>
      <c r="AE31" s="6" t="s">
        <v>8</v>
      </c>
      <c r="AF31" s="6" t="s">
        <v>7</v>
      </c>
      <c r="AG31" s="6" t="s">
        <v>8</v>
      </c>
      <c r="AH31" s="6"/>
      <c r="AI31" s="6" t="s">
        <v>7</v>
      </c>
      <c r="AJ31" s="6"/>
      <c r="AK31" s="6"/>
      <c r="AL31" s="6" t="s">
        <v>7</v>
      </c>
      <c r="AM31" s="6" t="s">
        <v>7</v>
      </c>
      <c r="AN31" s="6"/>
      <c r="AO31" s="6"/>
      <c r="AP31" s="6"/>
      <c r="AQ31" s="6"/>
      <c r="AR31" s="6" t="s">
        <v>7</v>
      </c>
      <c r="AS31" s="6" t="s">
        <v>8</v>
      </c>
      <c r="AT31" s="6" t="s">
        <v>8</v>
      </c>
      <c r="AU31" s="6"/>
    </row>
    <row r="32" spans="1:47" x14ac:dyDescent="0.25">
      <c r="A32" s="3">
        <v>22</v>
      </c>
      <c r="B32" s="5" t="s">
        <v>155</v>
      </c>
      <c r="C32" s="1" t="s">
        <v>132</v>
      </c>
      <c r="D32" s="12">
        <v>2001</v>
      </c>
      <c r="E32" s="9">
        <f t="shared" si="2"/>
        <v>25</v>
      </c>
      <c r="F32" s="13">
        <f t="shared" si="3"/>
        <v>29.374428010683104</v>
      </c>
      <c r="G32" s="35">
        <f t="shared" si="4"/>
        <v>0</v>
      </c>
      <c r="H32" s="14"/>
      <c r="I32" s="6" t="s">
        <v>8</v>
      </c>
      <c r="J32" s="6" t="s">
        <v>7</v>
      </c>
      <c r="K32" s="6"/>
      <c r="L32" s="6"/>
      <c r="M32" s="6" t="s">
        <v>7</v>
      </c>
      <c r="N32" s="6" t="s">
        <v>8</v>
      </c>
      <c r="O32" s="6" t="s">
        <v>8</v>
      </c>
      <c r="P32" s="6" t="s">
        <v>7</v>
      </c>
      <c r="Q32" s="6" t="s">
        <v>8</v>
      </c>
      <c r="R32" s="6" t="s">
        <v>7</v>
      </c>
      <c r="S32" s="6" t="s">
        <v>8</v>
      </c>
      <c r="T32" s="6"/>
      <c r="U32" s="6" t="s">
        <v>7</v>
      </c>
      <c r="V32" s="6" t="s">
        <v>7</v>
      </c>
      <c r="W32" s="6" t="s">
        <v>8</v>
      </c>
      <c r="X32" s="6" t="s">
        <v>7</v>
      </c>
      <c r="Y32" s="6" t="s">
        <v>8</v>
      </c>
      <c r="Z32" s="6"/>
      <c r="AA32" s="6"/>
      <c r="AB32" s="6"/>
      <c r="AC32" s="6"/>
      <c r="AD32" s="6" t="s">
        <v>7</v>
      </c>
      <c r="AE32" s="6" t="s">
        <v>8</v>
      </c>
      <c r="AF32" s="6" t="s">
        <v>7</v>
      </c>
      <c r="AG32" s="6" t="s">
        <v>8</v>
      </c>
      <c r="AH32" s="6" t="s">
        <v>8</v>
      </c>
      <c r="AI32" s="6" t="s">
        <v>7</v>
      </c>
      <c r="AJ32" s="6"/>
      <c r="AK32" s="6"/>
      <c r="AL32" s="6" t="s">
        <v>7</v>
      </c>
      <c r="AM32" s="6" t="s">
        <v>7</v>
      </c>
      <c r="AN32" s="6"/>
      <c r="AO32" s="6"/>
      <c r="AP32" s="6"/>
      <c r="AQ32" s="6"/>
      <c r="AR32" s="6" t="s">
        <v>7</v>
      </c>
      <c r="AS32" s="6" t="s">
        <v>7</v>
      </c>
      <c r="AT32" s="6" t="s">
        <v>8</v>
      </c>
      <c r="AU32" s="6"/>
    </row>
    <row r="33" spans="1:47" x14ac:dyDescent="0.25">
      <c r="A33" s="3">
        <v>23</v>
      </c>
      <c r="B33" s="5" t="s">
        <v>148</v>
      </c>
      <c r="C33" s="25" t="s">
        <v>85</v>
      </c>
      <c r="D33" s="12">
        <v>1995</v>
      </c>
      <c r="E33" s="9">
        <f t="shared" si="2"/>
        <v>24</v>
      </c>
      <c r="F33" s="13">
        <f t="shared" si="3"/>
        <v>28.947820702409032</v>
      </c>
      <c r="G33" s="35">
        <f t="shared" si="4"/>
        <v>0</v>
      </c>
      <c r="H33" s="14"/>
      <c r="I33" s="6"/>
      <c r="J33" s="6" t="s">
        <v>7</v>
      </c>
      <c r="K33" s="6"/>
      <c r="L33" s="6"/>
      <c r="M33" s="6" t="s">
        <v>7</v>
      </c>
      <c r="N33" s="6" t="s">
        <v>7</v>
      </c>
      <c r="O33" s="6" t="s">
        <v>8</v>
      </c>
      <c r="P33" s="6" t="s">
        <v>7</v>
      </c>
      <c r="Q33" s="6" t="s">
        <v>8</v>
      </c>
      <c r="R33" s="6" t="s">
        <v>7</v>
      </c>
      <c r="S33" s="6"/>
      <c r="T33" s="6" t="s">
        <v>7</v>
      </c>
      <c r="U33" s="6" t="s">
        <v>7</v>
      </c>
      <c r="V33" s="6" t="s">
        <v>8</v>
      </c>
      <c r="W33" s="6" t="s">
        <v>8</v>
      </c>
      <c r="X33" s="6" t="s">
        <v>8</v>
      </c>
      <c r="Y33" s="6" t="s">
        <v>7</v>
      </c>
      <c r="Z33" s="6"/>
      <c r="AA33" s="6" t="s">
        <v>8</v>
      </c>
      <c r="AB33" s="6"/>
      <c r="AC33" s="6"/>
      <c r="AD33" s="6" t="s">
        <v>7</v>
      </c>
      <c r="AE33" s="6" t="s">
        <v>7</v>
      </c>
      <c r="AF33" s="6" t="s">
        <v>7</v>
      </c>
      <c r="AG33" s="6" t="s">
        <v>7</v>
      </c>
      <c r="AH33" s="6"/>
      <c r="AI33" s="6" t="s">
        <v>7</v>
      </c>
      <c r="AJ33" s="6"/>
      <c r="AK33" s="6"/>
      <c r="AL33" s="6" t="s">
        <v>7</v>
      </c>
      <c r="AM33" s="6" t="s">
        <v>8</v>
      </c>
      <c r="AN33" s="6"/>
      <c r="AO33" s="6"/>
      <c r="AP33" s="6"/>
      <c r="AQ33" s="6"/>
      <c r="AR33" s="6" t="s">
        <v>7</v>
      </c>
      <c r="AS33" s="6" t="s">
        <v>7</v>
      </c>
      <c r="AT33" s="6" t="s">
        <v>8</v>
      </c>
      <c r="AU33" s="6"/>
    </row>
    <row r="34" spans="1:47" x14ac:dyDescent="0.25">
      <c r="A34" s="3">
        <v>24</v>
      </c>
      <c r="B34" s="5" t="s">
        <v>151</v>
      </c>
      <c r="C34" s="1" t="s">
        <v>152</v>
      </c>
      <c r="D34" s="12">
        <v>1988</v>
      </c>
      <c r="E34" s="9">
        <f t="shared" si="2"/>
        <v>23</v>
      </c>
      <c r="F34" s="13">
        <f t="shared" si="3"/>
        <v>26.906709062871698</v>
      </c>
      <c r="G34" s="35">
        <f t="shared" si="4"/>
        <v>0</v>
      </c>
      <c r="H34" s="14"/>
      <c r="I34" s="6"/>
      <c r="J34" s="6" t="s">
        <v>7</v>
      </c>
      <c r="K34" s="6"/>
      <c r="L34" s="6"/>
      <c r="M34" s="6" t="s">
        <v>7</v>
      </c>
      <c r="N34" s="6" t="s">
        <v>7</v>
      </c>
      <c r="O34" s="6" t="s">
        <v>8</v>
      </c>
      <c r="P34" s="6" t="s">
        <v>7</v>
      </c>
      <c r="Q34" s="6"/>
      <c r="R34" s="6" t="s">
        <v>7</v>
      </c>
      <c r="S34" s="6" t="s">
        <v>8</v>
      </c>
      <c r="T34" s="6"/>
      <c r="U34" s="6"/>
      <c r="V34" s="6" t="s">
        <v>8</v>
      </c>
      <c r="W34" s="6" t="s">
        <v>8</v>
      </c>
      <c r="X34" s="6" t="s">
        <v>8</v>
      </c>
      <c r="Y34" s="6" t="s">
        <v>7</v>
      </c>
      <c r="Z34" s="6"/>
      <c r="AA34" s="6" t="s">
        <v>8</v>
      </c>
      <c r="AB34" s="6"/>
      <c r="AC34" s="6"/>
      <c r="AD34" s="6" t="s">
        <v>7</v>
      </c>
      <c r="AE34" s="6" t="s">
        <v>7</v>
      </c>
      <c r="AF34" s="6" t="s">
        <v>7</v>
      </c>
      <c r="AG34" s="6" t="s">
        <v>8</v>
      </c>
      <c r="AH34" s="6" t="s">
        <v>8</v>
      </c>
      <c r="AI34" s="6" t="s">
        <v>7</v>
      </c>
      <c r="AJ34" s="6"/>
      <c r="AK34" s="6"/>
      <c r="AL34" s="6" t="s">
        <v>8</v>
      </c>
      <c r="AM34" s="6" t="s">
        <v>7</v>
      </c>
      <c r="AN34" s="6"/>
      <c r="AO34" s="6"/>
      <c r="AP34" s="6"/>
      <c r="AQ34" s="6"/>
      <c r="AR34" s="6" t="s">
        <v>7</v>
      </c>
      <c r="AS34" s="6" t="s">
        <v>7</v>
      </c>
      <c r="AT34" s="6" t="s">
        <v>8</v>
      </c>
      <c r="AU34" s="6"/>
    </row>
    <row r="35" spans="1:47" x14ac:dyDescent="0.25">
      <c r="A35" s="3">
        <v>25</v>
      </c>
      <c r="B35" s="5" t="s">
        <v>177</v>
      </c>
      <c r="C35" s="1" t="s">
        <v>81</v>
      </c>
      <c r="D35" s="12">
        <v>1986</v>
      </c>
      <c r="E35" s="9">
        <f t="shared" si="2"/>
        <v>23</v>
      </c>
      <c r="F35" s="13">
        <f t="shared" si="3"/>
        <v>26.835043836570243</v>
      </c>
      <c r="G35" s="35">
        <f t="shared" si="4"/>
        <v>0</v>
      </c>
      <c r="H35" s="14"/>
      <c r="I35" s="6" t="s">
        <v>8</v>
      </c>
      <c r="J35" s="6" t="s">
        <v>7</v>
      </c>
      <c r="K35" s="6" t="s">
        <v>8</v>
      </c>
      <c r="L35" s="6"/>
      <c r="M35" s="6" t="s">
        <v>7</v>
      </c>
      <c r="N35" s="6" t="s">
        <v>8</v>
      </c>
      <c r="O35" s="6" t="s">
        <v>7</v>
      </c>
      <c r="P35" s="6" t="s">
        <v>7</v>
      </c>
      <c r="Q35" s="6"/>
      <c r="R35" s="6" t="s">
        <v>7</v>
      </c>
      <c r="S35" s="6"/>
      <c r="T35" s="6"/>
      <c r="U35" s="6" t="s">
        <v>8</v>
      </c>
      <c r="V35" s="6" t="s">
        <v>8</v>
      </c>
      <c r="W35" s="6" t="s">
        <v>8</v>
      </c>
      <c r="X35" s="6" t="s">
        <v>8</v>
      </c>
      <c r="Y35" s="6" t="s">
        <v>8</v>
      </c>
      <c r="Z35" s="6"/>
      <c r="AA35" s="6" t="s">
        <v>7</v>
      </c>
      <c r="AB35" s="6"/>
      <c r="AC35" s="6"/>
      <c r="AD35" s="6" t="s">
        <v>7</v>
      </c>
      <c r="AE35" s="6" t="s">
        <v>7</v>
      </c>
      <c r="AF35" s="6" t="s">
        <v>7</v>
      </c>
      <c r="AG35" s="6" t="s">
        <v>7</v>
      </c>
      <c r="AH35" s="6"/>
      <c r="AI35" s="6" t="s">
        <v>7</v>
      </c>
      <c r="AJ35" s="6"/>
      <c r="AK35" s="6"/>
      <c r="AL35" s="6" t="s">
        <v>7</v>
      </c>
      <c r="AM35" s="6" t="s">
        <v>8</v>
      </c>
      <c r="AN35" s="6"/>
      <c r="AO35" s="6"/>
      <c r="AP35" s="6"/>
      <c r="AQ35" s="6"/>
      <c r="AR35" s="6" t="s">
        <v>7</v>
      </c>
      <c r="AS35" s="6" t="s">
        <v>7</v>
      </c>
      <c r="AT35" s="6"/>
      <c r="AU35" s="6"/>
    </row>
    <row r="36" spans="1:47" x14ac:dyDescent="0.25">
      <c r="A36" s="3">
        <v>26</v>
      </c>
      <c r="B36" s="5" t="s">
        <v>181</v>
      </c>
      <c r="C36" s="1" t="s">
        <v>81</v>
      </c>
      <c r="D36" s="12">
        <v>1969</v>
      </c>
      <c r="E36" s="9">
        <f t="shared" si="2"/>
        <v>23</v>
      </c>
      <c r="F36" s="13">
        <f t="shared" si="3"/>
        <v>26.799860566836117</v>
      </c>
      <c r="G36" s="35">
        <f t="shared" si="4"/>
        <v>0</v>
      </c>
      <c r="H36" s="14"/>
      <c r="I36" s="6" t="s">
        <v>8</v>
      </c>
      <c r="J36" s="6" t="s">
        <v>7</v>
      </c>
      <c r="K36" s="6" t="s">
        <v>8</v>
      </c>
      <c r="L36" s="6"/>
      <c r="M36" s="6" t="s">
        <v>7</v>
      </c>
      <c r="N36" s="6" t="s">
        <v>8</v>
      </c>
      <c r="O36" s="6" t="s">
        <v>8</v>
      </c>
      <c r="P36" s="6" t="s">
        <v>7</v>
      </c>
      <c r="Q36" s="6"/>
      <c r="R36" s="6" t="s">
        <v>7</v>
      </c>
      <c r="S36" s="6" t="s">
        <v>8</v>
      </c>
      <c r="T36" s="6"/>
      <c r="U36" s="6" t="s">
        <v>7</v>
      </c>
      <c r="V36" s="6" t="s">
        <v>8</v>
      </c>
      <c r="W36" s="6" t="s">
        <v>8</v>
      </c>
      <c r="X36" s="6" t="s">
        <v>7</v>
      </c>
      <c r="Y36" s="6" t="s">
        <v>8</v>
      </c>
      <c r="Z36" s="6"/>
      <c r="AA36" s="6"/>
      <c r="AB36" s="6"/>
      <c r="AC36" s="6"/>
      <c r="AD36" s="6" t="s">
        <v>7</v>
      </c>
      <c r="AE36" s="6" t="s">
        <v>7</v>
      </c>
      <c r="AF36" s="6" t="s">
        <v>7</v>
      </c>
      <c r="AG36" s="6" t="s">
        <v>7</v>
      </c>
      <c r="AH36" s="6"/>
      <c r="AI36" s="6" t="s">
        <v>7</v>
      </c>
      <c r="AJ36" s="6"/>
      <c r="AK36" s="6"/>
      <c r="AL36" s="6" t="s">
        <v>7</v>
      </c>
      <c r="AM36" s="6" t="s">
        <v>7</v>
      </c>
      <c r="AN36" s="6"/>
      <c r="AO36" s="6"/>
      <c r="AP36" s="6"/>
      <c r="AQ36" s="6"/>
      <c r="AR36" s="6" t="s">
        <v>7</v>
      </c>
      <c r="AS36" s="6" t="s">
        <v>8</v>
      </c>
      <c r="AT36" s="6"/>
      <c r="AU36" s="6"/>
    </row>
    <row r="37" spans="1:47" x14ac:dyDescent="0.25">
      <c r="A37" s="3">
        <v>27</v>
      </c>
      <c r="B37" s="5" t="s">
        <v>156</v>
      </c>
      <c r="C37" s="25" t="s">
        <v>101</v>
      </c>
      <c r="D37" s="12">
        <v>1989</v>
      </c>
      <c r="E37" s="9">
        <f t="shared" si="2"/>
        <v>22</v>
      </c>
      <c r="F37" s="13">
        <f t="shared" si="3"/>
        <v>26.781446401251078</v>
      </c>
      <c r="G37" s="35">
        <f t="shared" si="4"/>
        <v>0</v>
      </c>
      <c r="H37" s="14"/>
      <c r="I37" s="6" t="s">
        <v>8</v>
      </c>
      <c r="J37" s="6" t="s">
        <v>7</v>
      </c>
      <c r="K37" s="6" t="s">
        <v>8</v>
      </c>
      <c r="L37" s="6"/>
      <c r="M37" s="6" t="s">
        <v>7</v>
      </c>
      <c r="N37" s="6" t="s">
        <v>7</v>
      </c>
      <c r="O37" s="6" t="s">
        <v>7</v>
      </c>
      <c r="P37" s="6" t="s">
        <v>7</v>
      </c>
      <c r="Q37" s="6" t="s">
        <v>8</v>
      </c>
      <c r="R37" s="6" t="s">
        <v>7</v>
      </c>
      <c r="S37" s="6" t="s">
        <v>7</v>
      </c>
      <c r="T37" s="6"/>
      <c r="U37" s="6"/>
      <c r="V37" s="6" t="s">
        <v>8</v>
      </c>
      <c r="W37" s="6" t="s">
        <v>8</v>
      </c>
      <c r="X37" s="6"/>
      <c r="Y37" s="6"/>
      <c r="Z37" s="6"/>
      <c r="AA37" s="6" t="s">
        <v>8</v>
      </c>
      <c r="AB37" s="6" t="s">
        <v>8</v>
      </c>
      <c r="AC37" s="6"/>
      <c r="AD37" s="6" t="s">
        <v>7</v>
      </c>
      <c r="AE37" s="6" t="s">
        <v>7</v>
      </c>
      <c r="AF37" s="6" t="s">
        <v>7</v>
      </c>
      <c r="AG37" s="6" t="s">
        <v>7</v>
      </c>
      <c r="AH37" s="6"/>
      <c r="AI37" s="6" t="s">
        <v>7</v>
      </c>
      <c r="AJ37" s="6"/>
      <c r="AK37" s="6"/>
      <c r="AL37" s="6" t="s">
        <v>7</v>
      </c>
      <c r="AM37" s="6" t="s">
        <v>7</v>
      </c>
      <c r="AN37" s="6"/>
      <c r="AO37" s="6"/>
      <c r="AP37" s="6"/>
      <c r="AQ37" s="6"/>
      <c r="AR37" s="6"/>
      <c r="AS37" s="6"/>
      <c r="AT37" s="6" t="s">
        <v>8</v>
      </c>
      <c r="AU37" s="6"/>
    </row>
    <row r="38" spans="1:47" x14ac:dyDescent="0.25">
      <c r="A38" s="3">
        <v>28</v>
      </c>
      <c r="B38" s="29" t="s">
        <v>146</v>
      </c>
      <c r="C38" s="30" t="s">
        <v>134</v>
      </c>
      <c r="D38" s="12">
        <v>2002</v>
      </c>
      <c r="E38" s="9">
        <f t="shared" si="2"/>
        <v>23</v>
      </c>
      <c r="F38" s="13">
        <f t="shared" si="3"/>
        <v>26.51624208650588</v>
      </c>
      <c r="G38" s="35">
        <f t="shared" si="4"/>
        <v>0</v>
      </c>
      <c r="H38" s="14"/>
      <c r="I38" s="6" t="s">
        <v>8</v>
      </c>
      <c r="J38" s="6" t="s">
        <v>7</v>
      </c>
      <c r="K38" s="6"/>
      <c r="L38" s="6"/>
      <c r="M38" s="6" t="s">
        <v>7</v>
      </c>
      <c r="N38" s="6" t="s">
        <v>7</v>
      </c>
      <c r="O38" s="6" t="s">
        <v>8</v>
      </c>
      <c r="P38" s="6" t="s">
        <v>7</v>
      </c>
      <c r="Q38" s="6" t="s">
        <v>8</v>
      </c>
      <c r="R38" s="6" t="s">
        <v>7</v>
      </c>
      <c r="S38" s="6"/>
      <c r="T38" s="6"/>
      <c r="U38" s="6" t="s">
        <v>8</v>
      </c>
      <c r="V38" s="6" t="s">
        <v>8</v>
      </c>
      <c r="W38" s="6" t="s">
        <v>8</v>
      </c>
      <c r="X38" s="6" t="s">
        <v>8</v>
      </c>
      <c r="Y38" s="6" t="s">
        <v>8</v>
      </c>
      <c r="Z38" s="6"/>
      <c r="AA38" s="6"/>
      <c r="AB38" s="6"/>
      <c r="AC38" s="6"/>
      <c r="AD38" s="6" t="s">
        <v>7</v>
      </c>
      <c r="AE38" s="6" t="s">
        <v>7</v>
      </c>
      <c r="AF38" s="6" t="s">
        <v>7</v>
      </c>
      <c r="AG38" s="6" t="s">
        <v>7</v>
      </c>
      <c r="AH38" s="6"/>
      <c r="AI38" s="6" t="s">
        <v>7</v>
      </c>
      <c r="AJ38" s="6"/>
      <c r="AK38" s="6"/>
      <c r="AL38" s="6" t="s">
        <v>7</v>
      </c>
      <c r="AM38" s="6" t="s">
        <v>7</v>
      </c>
      <c r="AN38" s="6"/>
      <c r="AO38" s="6"/>
      <c r="AP38" s="6"/>
      <c r="AQ38" s="6"/>
      <c r="AR38" s="6" t="s">
        <v>7</v>
      </c>
      <c r="AS38" s="6" t="s">
        <v>8</v>
      </c>
      <c r="AT38" s="6" t="s">
        <v>8</v>
      </c>
      <c r="AU38" s="6"/>
    </row>
    <row r="39" spans="1:47" x14ac:dyDescent="0.25">
      <c r="A39" s="3">
        <v>29</v>
      </c>
      <c r="B39" s="5" t="s">
        <v>169</v>
      </c>
      <c r="C39" s="1" t="s">
        <v>85</v>
      </c>
      <c r="D39" s="12">
        <v>1996</v>
      </c>
      <c r="E39" s="9">
        <f t="shared" si="2"/>
        <v>22</v>
      </c>
      <c r="F39" s="13">
        <f t="shared" si="3"/>
        <v>26.14281247727061</v>
      </c>
      <c r="G39" s="35">
        <f t="shared" si="4"/>
        <v>0</v>
      </c>
      <c r="H39" s="14"/>
      <c r="I39" s="6" t="s">
        <v>8</v>
      </c>
      <c r="J39" s="6" t="s">
        <v>7</v>
      </c>
      <c r="K39" s="6"/>
      <c r="L39" s="6"/>
      <c r="M39" s="6" t="s">
        <v>7</v>
      </c>
      <c r="N39" s="6" t="s">
        <v>8</v>
      </c>
      <c r="O39" s="6" t="s">
        <v>7</v>
      </c>
      <c r="P39" s="6" t="s">
        <v>7</v>
      </c>
      <c r="Q39" s="6"/>
      <c r="R39" s="6" t="s">
        <v>7</v>
      </c>
      <c r="S39" s="6" t="s">
        <v>7</v>
      </c>
      <c r="T39" s="6"/>
      <c r="U39" s="6"/>
      <c r="V39" s="6" t="s">
        <v>7</v>
      </c>
      <c r="W39" s="6" t="s">
        <v>7</v>
      </c>
      <c r="X39" s="6" t="s">
        <v>8</v>
      </c>
      <c r="Y39" s="6" t="s">
        <v>8</v>
      </c>
      <c r="Z39" s="6"/>
      <c r="AA39" s="6"/>
      <c r="AB39" s="6"/>
      <c r="AC39" s="6"/>
      <c r="AD39" s="6" t="s">
        <v>7</v>
      </c>
      <c r="AE39" s="6" t="s">
        <v>7</v>
      </c>
      <c r="AF39" s="6" t="s">
        <v>7</v>
      </c>
      <c r="AG39" s="6" t="s">
        <v>7</v>
      </c>
      <c r="AH39" s="6" t="s">
        <v>7</v>
      </c>
      <c r="AI39" s="6" t="s">
        <v>7</v>
      </c>
      <c r="AJ39" s="6"/>
      <c r="AK39" s="6"/>
      <c r="AL39" s="6" t="s">
        <v>7</v>
      </c>
      <c r="AM39" s="6" t="s">
        <v>8</v>
      </c>
      <c r="AN39" s="6"/>
      <c r="AO39" s="6"/>
      <c r="AP39" s="6"/>
      <c r="AQ39" s="6"/>
      <c r="AR39" s="6"/>
      <c r="AS39" s="6" t="s">
        <v>8</v>
      </c>
      <c r="AT39" s="6" t="s">
        <v>7</v>
      </c>
      <c r="AU39" s="6"/>
    </row>
    <row r="40" spans="1:47" x14ac:dyDescent="0.25">
      <c r="A40" s="3">
        <v>30</v>
      </c>
      <c r="B40" s="5" t="s">
        <v>179</v>
      </c>
      <c r="C40" s="1" t="s">
        <v>85</v>
      </c>
      <c r="D40" s="12">
        <v>1995</v>
      </c>
      <c r="E40" s="9">
        <f t="shared" si="2"/>
        <v>22</v>
      </c>
      <c r="F40" s="13">
        <f t="shared" si="3"/>
        <v>26.107472333781377</v>
      </c>
      <c r="G40" s="35">
        <f t="shared" si="4"/>
        <v>0</v>
      </c>
      <c r="H40" s="14"/>
      <c r="I40" s="6" t="s">
        <v>8</v>
      </c>
      <c r="J40" s="6" t="s">
        <v>7</v>
      </c>
      <c r="K40" s="6" t="s">
        <v>8</v>
      </c>
      <c r="L40" s="6"/>
      <c r="M40" s="6" t="s">
        <v>7</v>
      </c>
      <c r="N40" s="6" t="s">
        <v>7</v>
      </c>
      <c r="O40" s="6" t="s">
        <v>8</v>
      </c>
      <c r="P40" s="6" t="s">
        <v>7</v>
      </c>
      <c r="Q40" s="6" t="s">
        <v>8</v>
      </c>
      <c r="R40" s="6"/>
      <c r="S40" s="6" t="s">
        <v>8</v>
      </c>
      <c r="T40" s="6"/>
      <c r="U40" s="6"/>
      <c r="V40" s="6" t="s">
        <v>7</v>
      </c>
      <c r="W40" s="6" t="s">
        <v>8</v>
      </c>
      <c r="X40" s="6" t="s">
        <v>7</v>
      </c>
      <c r="Y40" s="6"/>
      <c r="Z40" s="6"/>
      <c r="AA40" s="6"/>
      <c r="AB40" s="6"/>
      <c r="AC40" s="6"/>
      <c r="AD40" s="6" t="s">
        <v>7</v>
      </c>
      <c r="AE40" s="6" t="s">
        <v>7</v>
      </c>
      <c r="AF40" s="6" t="s">
        <v>7</v>
      </c>
      <c r="AG40" s="6" t="s">
        <v>8</v>
      </c>
      <c r="AH40" s="6" t="s">
        <v>8</v>
      </c>
      <c r="AI40" s="6" t="s">
        <v>7</v>
      </c>
      <c r="AJ40" s="6"/>
      <c r="AK40" s="6"/>
      <c r="AL40" s="6" t="s">
        <v>7</v>
      </c>
      <c r="AM40" s="6" t="s">
        <v>8</v>
      </c>
      <c r="AN40" s="6"/>
      <c r="AO40" s="6"/>
      <c r="AP40" s="6"/>
      <c r="AQ40" s="6"/>
      <c r="AR40" s="6" t="s">
        <v>7</v>
      </c>
      <c r="AS40" s="6"/>
      <c r="AT40" s="6" t="s">
        <v>7</v>
      </c>
      <c r="AU40" s="6"/>
    </row>
    <row r="41" spans="1:47" x14ac:dyDescent="0.25">
      <c r="A41" s="3">
        <v>31</v>
      </c>
      <c r="B41" s="5" t="s">
        <v>193</v>
      </c>
      <c r="C41" s="1" t="s">
        <v>85</v>
      </c>
      <c r="D41" s="12">
        <v>1984</v>
      </c>
      <c r="E41" s="9">
        <f t="shared" si="2"/>
        <v>22</v>
      </c>
      <c r="F41" s="13">
        <f t="shared" si="3"/>
        <v>25.504760043796857</v>
      </c>
      <c r="G41" s="35">
        <f t="shared" si="4"/>
        <v>0</v>
      </c>
      <c r="H41" s="14"/>
      <c r="I41" s="6" t="s">
        <v>8</v>
      </c>
      <c r="J41" s="6" t="s">
        <v>7</v>
      </c>
      <c r="K41" s="6" t="s">
        <v>8</v>
      </c>
      <c r="L41" s="6"/>
      <c r="M41" s="6" t="s">
        <v>7</v>
      </c>
      <c r="N41" s="6" t="s">
        <v>8</v>
      </c>
      <c r="O41" s="6" t="s">
        <v>8</v>
      </c>
      <c r="P41" s="6" t="s">
        <v>7</v>
      </c>
      <c r="Q41" s="6"/>
      <c r="R41" s="6" t="s">
        <v>7</v>
      </c>
      <c r="S41" s="6" t="s">
        <v>8</v>
      </c>
      <c r="T41" s="6"/>
      <c r="U41" s="6" t="s">
        <v>7</v>
      </c>
      <c r="V41" s="6" t="s">
        <v>8</v>
      </c>
      <c r="W41" s="6" t="s">
        <v>8</v>
      </c>
      <c r="X41" s="6" t="s">
        <v>8</v>
      </c>
      <c r="Y41" s="6"/>
      <c r="Z41" s="6"/>
      <c r="AA41" s="6"/>
      <c r="AB41" s="6"/>
      <c r="AC41" s="6"/>
      <c r="AD41" s="6" t="s">
        <v>7</v>
      </c>
      <c r="AE41" s="6" t="s">
        <v>7</v>
      </c>
      <c r="AF41" s="6" t="s">
        <v>7</v>
      </c>
      <c r="AG41" s="6" t="s">
        <v>8</v>
      </c>
      <c r="AH41" s="6"/>
      <c r="AI41" s="6" t="s">
        <v>7</v>
      </c>
      <c r="AJ41" s="6"/>
      <c r="AK41" s="6"/>
      <c r="AL41" s="6" t="s">
        <v>7</v>
      </c>
      <c r="AM41" s="6" t="s">
        <v>7</v>
      </c>
      <c r="AN41" s="6"/>
      <c r="AO41" s="6"/>
      <c r="AP41" s="6"/>
      <c r="AQ41" s="6"/>
      <c r="AR41" s="6" t="s">
        <v>7</v>
      </c>
      <c r="AS41" s="6" t="s">
        <v>7</v>
      </c>
      <c r="AT41" s="6"/>
      <c r="AU41" s="6"/>
    </row>
    <row r="42" spans="1:47" x14ac:dyDescent="0.25">
      <c r="A42" s="3">
        <v>32</v>
      </c>
      <c r="B42" s="5" t="s">
        <v>197</v>
      </c>
      <c r="C42" s="1" t="s">
        <v>81</v>
      </c>
      <c r="D42" s="12">
        <v>2003</v>
      </c>
      <c r="E42" s="9">
        <f t="shared" si="2"/>
        <v>20</v>
      </c>
      <c r="F42" s="13">
        <f t="shared" si="3"/>
        <v>22.854199885608384</v>
      </c>
      <c r="G42" s="35">
        <f t="shared" si="4"/>
        <v>0</v>
      </c>
      <c r="H42" s="14"/>
      <c r="I42" s="6" t="s">
        <v>8</v>
      </c>
      <c r="J42" s="6" t="s">
        <v>7</v>
      </c>
      <c r="K42" s="6"/>
      <c r="L42" s="6"/>
      <c r="M42" s="6" t="s">
        <v>7</v>
      </c>
      <c r="N42" s="6" t="s">
        <v>8</v>
      </c>
      <c r="O42" s="6"/>
      <c r="P42" s="6" t="s">
        <v>7</v>
      </c>
      <c r="Q42" s="6" t="s">
        <v>8</v>
      </c>
      <c r="R42" s="6" t="s">
        <v>7</v>
      </c>
      <c r="S42" s="6"/>
      <c r="T42" s="6"/>
      <c r="U42" s="6" t="s">
        <v>8</v>
      </c>
      <c r="V42" s="6" t="s">
        <v>8</v>
      </c>
      <c r="W42" s="6" t="s">
        <v>7</v>
      </c>
      <c r="X42" s="6"/>
      <c r="Y42" s="6"/>
      <c r="Z42" s="6"/>
      <c r="AA42" s="6" t="s">
        <v>8</v>
      </c>
      <c r="AB42" s="6"/>
      <c r="AC42" s="6"/>
      <c r="AD42" s="6" t="s">
        <v>7</v>
      </c>
      <c r="AE42" s="6" t="s">
        <v>8</v>
      </c>
      <c r="AF42" s="6" t="s">
        <v>7</v>
      </c>
      <c r="AG42" s="6" t="s">
        <v>8</v>
      </c>
      <c r="AH42" s="6"/>
      <c r="AI42" s="6" t="s">
        <v>7</v>
      </c>
      <c r="AJ42" s="6"/>
      <c r="AK42" s="6"/>
      <c r="AL42" s="6" t="s">
        <v>7</v>
      </c>
      <c r="AM42" s="6" t="s">
        <v>8</v>
      </c>
      <c r="AN42" s="6"/>
      <c r="AO42" s="6"/>
      <c r="AP42" s="6"/>
      <c r="AQ42" s="6"/>
      <c r="AR42" s="6" t="s">
        <v>7</v>
      </c>
      <c r="AS42" s="6" t="s">
        <v>7</v>
      </c>
      <c r="AT42" s="6"/>
      <c r="AU42" s="6"/>
    </row>
    <row r="43" spans="1:47" x14ac:dyDescent="0.25">
      <c r="A43" s="3">
        <v>33</v>
      </c>
      <c r="B43" s="5" t="s">
        <v>167</v>
      </c>
      <c r="C43" s="1" t="s">
        <v>101</v>
      </c>
      <c r="D43" s="12">
        <v>1988</v>
      </c>
      <c r="E43" s="9">
        <f t="shared" ref="E43:E68" si="5">COUNTA(H43:AU43)</f>
        <v>19</v>
      </c>
      <c r="F43" s="13">
        <f t="shared" ref="F43:F68" si="6">SUMIF(H43:AU43,"=f",H$10:AU$10)+SUMIF(H43:AU43,"=r",H$9:AU$9)</f>
        <v>22.323216470650973</v>
      </c>
      <c r="G43" s="35">
        <f t="shared" ref="G43:G68" si="7">SUM(COUNTIFS(H43:AU43,"=r", $H$8:$AU$8, "7A+"),COUNTIFS(H43:AU43,"=f", $H$8:$AU$8, "7A+"),COUNTIFS(H43:AU43,"=r", $H$8:$AU$8, "7B"),COUNTIFS(H43:AU43,"=f", $H$8:$AU$8, "7B"),COUNTIFS(H43:AU43,"=r", $H$8:$AU$8, "7B+"),COUNTIFS(H43:AU43,"=f", $H$8:$AU$8, "7B+"),COUNTIFS(H43:AU43,"=r", $H$8:$AU$8, "7C"),COUNTIFS(H43:AU43,"=f", $H$8:$AU$8, "7C"),COUNTIFS(H43:AU43,"=r", $H$8:$AU$8, "7C+"),COUNTIFS(H43:AU43,"=f", $H$8:$AU$8, "7C+"),COUNTIFS(H43:AU43,"=r", $H$8:$AU$8, "8A"),COUNTIFS(H43:AU43,"=f", $H$8:$AU$8, "8A"))</f>
        <v>0</v>
      </c>
      <c r="H43" s="14"/>
      <c r="I43" s="6" t="s">
        <v>8</v>
      </c>
      <c r="J43" s="6" t="s">
        <v>7</v>
      </c>
      <c r="K43" s="6" t="s">
        <v>8</v>
      </c>
      <c r="L43" s="6"/>
      <c r="M43" s="6" t="s">
        <v>7</v>
      </c>
      <c r="N43" s="6"/>
      <c r="O43" s="6"/>
      <c r="P43" s="6"/>
      <c r="Q43" s="6" t="s">
        <v>8</v>
      </c>
      <c r="R43" s="6" t="s">
        <v>7</v>
      </c>
      <c r="S43" s="6" t="s">
        <v>8</v>
      </c>
      <c r="T43" s="6"/>
      <c r="U43" s="6" t="s">
        <v>8</v>
      </c>
      <c r="V43" s="6"/>
      <c r="W43" s="6"/>
      <c r="X43" s="6"/>
      <c r="Y43" s="6"/>
      <c r="Z43" s="6"/>
      <c r="AA43" s="6" t="s">
        <v>8</v>
      </c>
      <c r="AB43" s="6"/>
      <c r="AC43" s="6"/>
      <c r="AD43" s="6" t="s">
        <v>7</v>
      </c>
      <c r="AE43" s="6" t="s">
        <v>7</v>
      </c>
      <c r="AF43" s="6" t="s">
        <v>8</v>
      </c>
      <c r="AG43" s="6" t="s">
        <v>7</v>
      </c>
      <c r="AH43" s="6"/>
      <c r="AI43" s="6" t="s">
        <v>7</v>
      </c>
      <c r="AJ43" s="6"/>
      <c r="AK43" s="6"/>
      <c r="AL43" s="6" t="s">
        <v>7</v>
      </c>
      <c r="AM43" s="6" t="s">
        <v>7</v>
      </c>
      <c r="AN43" s="6"/>
      <c r="AO43" s="6"/>
      <c r="AP43" s="6"/>
      <c r="AQ43" s="6"/>
      <c r="AR43" s="6" t="s">
        <v>7</v>
      </c>
      <c r="AS43" s="6" t="s">
        <v>7</v>
      </c>
      <c r="AT43" s="6" t="s">
        <v>8</v>
      </c>
      <c r="AU43" s="6"/>
    </row>
    <row r="44" spans="1:47" x14ac:dyDescent="0.25">
      <c r="A44" s="3">
        <v>34</v>
      </c>
      <c r="B44" s="5" t="s">
        <v>199</v>
      </c>
      <c r="C44" s="1" t="s">
        <v>110</v>
      </c>
      <c r="D44" s="12">
        <v>1985</v>
      </c>
      <c r="E44" s="9">
        <f t="shared" si="5"/>
        <v>19</v>
      </c>
      <c r="F44" s="13">
        <f t="shared" si="6"/>
        <v>21.688725680721991</v>
      </c>
      <c r="G44" s="35">
        <f t="shared" si="7"/>
        <v>0</v>
      </c>
      <c r="H44" s="14"/>
      <c r="I44" s="6"/>
      <c r="J44" s="6" t="s">
        <v>7</v>
      </c>
      <c r="K44" s="6"/>
      <c r="L44" s="6"/>
      <c r="M44" s="6" t="s">
        <v>8</v>
      </c>
      <c r="N44" s="6" t="s">
        <v>7</v>
      </c>
      <c r="O44" s="6" t="s">
        <v>8</v>
      </c>
      <c r="P44" s="6"/>
      <c r="Q44" s="6"/>
      <c r="R44" s="6" t="s">
        <v>7</v>
      </c>
      <c r="S44" s="6"/>
      <c r="T44" s="6"/>
      <c r="U44" s="6" t="s">
        <v>8</v>
      </c>
      <c r="V44" s="6" t="s">
        <v>8</v>
      </c>
      <c r="W44" s="6" t="s">
        <v>8</v>
      </c>
      <c r="X44" s="6" t="s">
        <v>8</v>
      </c>
      <c r="Y44" s="6" t="s">
        <v>7</v>
      </c>
      <c r="Z44" s="6"/>
      <c r="AA44" s="6"/>
      <c r="AB44" s="6"/>
      <c r="AC44" s="6"/>
      <c r="AD44" s="6" t="s">
        <v>7</v>
      </c>
      <c r="AE44" s="6" t="s">
        <v>7</v>
      </c>
      <c r="AF44" s="6" t="s">
        <v>7</v>
      </c>
      <c r="AG44" s="6" t="s">
        <v>7</v>
      </c>
      <c r="AH44" s="6"/>
      <c r="AI44" s="6" t="s">
        <v>7</v>
      </c>
      <c r="AJ44" s="6"/>
      <c r="AK44" s="6"/>
      <c r="AL44" s="6" t="s">
        <v>7</v>
      </c>
      <c r="AM44" s="6" t="s">
        <v>7</v>
      </c>
      <c r="AN44" s="6"/>
      <c r="AO44" s="6"/>
      <c r="AP44" s="6"/>
      <c r="AQ44" s="6"/>
      <c r="AR44" s="6" t="s">
        <v>7</v>
      </c>
      <c r="AS44" s="6" t="s">
        <v>8</v>
      </c>
      <c r="AT44" s="6"/>
      <c r="AU44" s="6"/>
    </row>
    <row r="45" spans="1:47" x14ac:dyDescent="0.25">
      <c r="A45" s="3">
        <v>35</v>
      </c>
      <c r="B45" s="5" t="s">
        <v>160</v>
      </c>
      <c r="C45" s="1" t="s">
        <v>134</v>
      </c>
      <c r="D45" s="12">
        <v>1993</v>
      </c>
      <c r="E45" s="9">
        <f t="shared" si="5"/>
        <v>19</v>
      </c>
      <c r="F45" s="13">
        <f t="shared" si="6"/>
        <v>21.541831312017298</v>
      </c>
      <c r="G45" s="35">
        <f t="shared" si="7"/>
        <v>0</v>
      </c>
      <c r="H45" s="14"/>
      <c r="I45" s="6" t="s">
        <v>8</v>
      </c>
      <c r="J45" s="6" t="s">
        <v>7</v>
      </c>
      <c r="K45" s="6"/>
      <c r="L45" s="6"/>
      <c r="M45" s="6" t="s">
        <v>7</v>
      </c>
      <c r="N45" s="6" t="s">
        <v>8</v>
      </c>
      <c r="O45" s="6" t="s">
        <v>8</v>
      </c>
      <c r="P45" s="6" t="s">
        <v>7</v>
      </c>
      <c r="Q45" s="6"/>
      <c r="R45" s="6" t="s">
        <v>7</v>
      </c>
      <c r="S45" s="6"/>
      <c r="T45" s="6"/>
      <c r="U45" s="6"/>
      <c r="V45" s="6" t="s">
        <v>8</v>
      </c>
      <c r="W45" s="6" t="s">
        <v>8</v>
      </c>
      <c r="X45" s="6"/>
      <c r="Y45" s="6"/>
      <c r="Z45" s="6"/>
      <c r="AA45" s="6"/>
      <c r="AB45" s="6"/>
      <c r="AC45" s="6"/>
      <c r="AD45" s="6" t="s">
        <v>7</v>
      </c>
      <c r="AE45" s="6" t="s">
        <v>7</v>
      </c>
      <c r="AF45" s="6" t="s">
        <v>7</v>
      </c>
      <c r="AG45" s="6" t="s">
        <v>8</v>
      </c>
      <c r="AH45" s="6"/>
      <c r="AI45" s="6" t="s">
        <v>7</v>
      </c>
      <c r="AJ45" s="6"/>
      <c r="AK45" s="6"/>
      <c r="AL45" s="6" t="s">
        <v>7</v>
      </c>
      <c r="AM45" s="6" t="s">
        <v>7</v>
      </c>
      <c r="AN45" s="6"/>
      <c r="AO45" s="6"/>
      <c r="AP45" s="6"/>
      <c r="AQ45" s="6"/>
      <c r="AR45" s="6" t="s">
        <v>7</v>
      </c>
      <c r="AS45" s="6" t="s">
        <v>7</v>
      </c>
      <c r="AT45" s="6" t="s">
        <v>8</v>
      </c>
      <c r="AU45" s="6"/>
    </row>
    <row r="46" spans="1:47" x14ac:dyDescent="0.25">
      <c r="A46" s="3">
        <v>36</v>
      </c>
      <c r="B46" s="5" t="s">
        <v>175</v>
      </c>
      <c r="C46" s="1" t="s">
        <v>81</v>
      </c>
      <c r="D46" s="12">
        <v>1989</v>
      </c>
      <c r="E46" s="9">
        <f t="shared" si="5"/>
        <v>16</v>
      </c>
      <c r="F46" s="13">
        <f t="shared" si="6"/>
        <v>19.908337831695103</v>
      </c>
      <c r="G46" s="35">
        <f t="shared" si="7"/>
        <v>0</v>
      </c>
      <c r="H46" s="14"/>
      <c r="I46" s="6"/>
      <c r="J46" s="6"/>
      <c r="K46" s="6"/>
      <c r="L46" s="6" t="s">
        <v>7</v>
      </c>
      <c r="M46" s="6" t="s">
        <v>7</v>
      </c>
      <c r="N46" s="6"/>
      <c r="O46" s="6"/>
      <c r="P46" s="6" t="s">
        <v>8</v>
      </c>
      <c r="Q46" s="6"/>
      <c r="R46" s="6" t="s">
        <v>7</v>
      </c>
      <c r="S46" s="6"/>
      <c r="T46" s="6"/>
      <c r="U46" s="6" t="s">
        <v>7</v>
      </c>
      <c r="V46" s="6"/>
      <c r="W46" s="6" t="s">
        <v>8</v>
      </c>
      <c r="X46" s="6"/>
      <c r="Y46" s="6" t="s">
        <v>8</v>
      </c>
      <c r="Z46" s="6"/>
      <c r="AA46" s="6"/>
      <c r="AB46" s="6"/>
      <c r="AC46" s="6"/>
      <c r="AD46" s="6" t="s">
        <v>7</v>
      </c>
      <c r="AE46" s="6" t="s">
        <v>7</v>
      </c>
      <c r="AF46" s="6" t="s">
        <v>7</v>
      </c>
      <c r="AG46" s="6" t="s">
        <v>7</v>
      </c>
      <c r="AH46" s="6" t="s">
        <v>8</v>
      </c>
      <c r="AI46" s="6" t="s">
        <v>7</v>
      </c>
      <c r="AJ46" s="6"/>
      <c r="AK46" s="6"/>
      <c r="AL46" s="6" t="s">
        <v>7</v>
      </c>
      <c r="AM46" s="6" t="s">
        <v>8</v>
      </c>
      <c r="AN46" s="6"/>
      <c r="AO46" s="6"/>
      <c r="AP46" s="6"/>
      <c r="AQ46" s="6"/>
      <c r="AR46" s="6" t="s">
        <v>7</v>
      </c>
      <c r="AS46" s="6"/>
      <c r="AT46" s="6"/>
      <c r="AU46" s="6"/>
    </row>
    <row r="47" spans="1:47" x14ac:dyDescent="0.25">
      <c r="A47" s="3">
        <v>37</v>
      </c>
      <c r="B47" s="5" t="s">
        <v>189</v>
      </c>
      <c r="C47" s="1" t="s">
        <v>81</v>
      </c>
      <c r="D47" s="12">
        <v>2003</v>
      </c>
      <c r="E47" s="9">
        <f t="shared" si="5"/>
        <v>18</v>
      </c>
      <c r="F47" s="13">
        <f t="shared" si="6"/>
        <v>19.816282905401746</v>
      </c>
      <c r="G47" s="35">
        <f t="shared" si="7"/>
        <v>0</v>
      </c>
      <c r="H47" s="14"/>
      <c r="I47" s="6"/>
      <c r="J47" s="6" t="s">
        <v>7</v>
      </c>
      <c r="K47" s="6"/>
      <c r="L47" s="6"/>
      <c r="M47" s="6" t="s">
        <v>7</v>
      </c>
      <c r="N47" s="6" t="s">
        <v>8</v>
      </c>
      <c r="O47" s="6"/>
      <c r="P47" s="6" t="s">
        <v>8</v>
      </c>
      <c r="Q47" s="6"/>
      <c r="R47" s="6" t="s">
        <v>7</v>
      </c>
      <c r="S47" s="6"/>
      <c r="T47" s="6"/>
      <c r="U47" s="6" t="s">
        <v>8</v>
      </c>
      <c r="V47" s="6" t="s">
        <v>8</v>
      </c>
      <c r="W47" s="6" t="s">
        <v>8</v>
      </c>
      <c r="X47" s="6"/>
      <c r="Y47" s="6" t="s">
        <v>8</v>
      </c>
      <c r="Z47" s="6"/>
      <c r="AA47" s="6"/>
      <c r="AB47" s="6"/>
      <c r="AC47" s="6"/>
      <c r="AD47" s="6" t="s">
        <v>7</v>
      </c>
      <c r="AE47" s="6" t="s">
        <v>8</v>
      </c>
      <c r="AF47" s="6" t="s">
        <v>8</v>
      </c>
      <c r="AG47" s="6" t="s">
        <v>8</v>
      </c>
      <c r="AH47" s="6"/>
      <c r="AI47" s="6" t="s">
        <v>7</v>
      </c>
      <c r="AJ47" s="6"/>
      <c r="AK47" s="6"/>
      <c r="AL47" s="6" t="s">
        <v>8</v>
      </c>
      <c r="AM47" s="6" t="s">
        <v>8</v>
      </c>
      <c r="AN47" s="6"/>
      <c r="AO47" s="6"/>
      <c r="AP47" s="6"/>
      <c r="AQ47" s="6"/>
      <c r="AR47" s="6" t="s">
        <v>7</v>
      </c>
      <c r="AS47" s="6" t="s">
        <v>7</v>
      </c>
      <c r="AT47" s="6"/>
      <c r="AU47" s="6"/>
    </row>
    <row r="48" spans="1:47" x14ac:dyDescent="0.25">
      <c r="A48" s="3">
        <v>37</v>
      </c>
      <c r="B48" s="5" t="s">
        <v>161</v>
      </c>
      <c r="C48" s="25" t="s">
        <v>85</v>
      </c>
      <c r="D48" s="12">
        <v>1996</v>
      </c>
      <c r="E48" s="9">
        <f t="shared" si="5"/>
        <v>16</v>
      </c>
      <c r="F48" s="13">
        <f t="shared" si="6"/>
        <v>19.815803300983028</v>
      </c>
      <c r="G48" s="35">
        <f t="shared" si="7"/>
        <v>1</v>
      </c>
      <c r="H48" s="14" t="s">
        <v>8</v>
      </c>
      <c r="I48" s="6" t="s">
        <v>8</v>
      </c>
      <c r="J48" s="6" t="s">
        <v>7</v>
      </c>
      <c r="K48" s="6"/>
      <c r="L48" s="6"/>
      <c r="M48" s="6" t="s">
        <v>7</v>
      </c>
      <c r="N48" s="6" t="s">
        <v>8</v>
      </c>
      <c r="O48" s="6"/>
      <c r="P48" s="6" t="s">
        <v>7</v>
      </c>
      <c r="Q48" s="6"/>
      <c r="R48" s="6" t="s">
        <v>7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7</v>
      </c>
      <c r="AE48" s="6" t="s">
        <v>7</v>
      </c>
      <c r="AF48" s="6" t="s">
        <v>8</v>
      </c>
      <c r="AG48" s="6" t="s">
        <v>7</v>
      </c>
      <c r="AH48" s="6" t="s">
        <v>8</v>
      </c>
      <c r="AI48" s="6" t="s">
        <v>7</v>
      </c>
      <c r="AJ48" s="6"/>
      <c r="AK48" s="6"/>
      <c r="AL48" s="6" t="s">
        <v>7</v>
      </c>
      <c r="AM48" s="6"/>
      <c r="AN48" s="6"/>
      <c r="AO48" s="6"/>
      <c r="AP48" s="6"/>
      <c r="AQ48" s="6"/>
      <c r="AR48" s="6" t="s">
        <v>7</v>
      </c>
      <c r="AS48" s="6"/>
      <c r="AT48" s="6" t="s">
        <v>8</v>
      </c>
      <c r="AU48" s="6"/>
    </row>
    <row r="49" spans="1:47" x14ac:dyDescent="0.25">
      <c r="A49" s="3">
        <v>39</v>
      </c>
      <c r="B49" s="5" t="s">
        <v>164</v>
      </c>
      <c r="C49" s="1" t="s">
        <v>85</v>
      </c>
      <c r="D49" s="12">
        <v>1998</v>
      </c>
      <c r="E49" s="9">
        <f t="shared" si="5"/>
        <v>17</v>
      </c>
      <c r="F49" s="13">
        <f t="shared" si="6"/>
        <v>19.319332222070265</v>
      </c>
      <c r="G49" s="35">
        <f t="shared" si="7"/>
        <v>0</v>
      </c>
      <c r="H49" s="14"/>
      <c r="I49" s="6" t="s">
        <v>8</v>
      </c>
      <c r="J49" s="6" t="s">
        <v>7</v>
      </c>
      <c r="K49" s="6"/>
      <c r="L49" s="6"/>
      <c r="M49" s="6" t="s">
        <v>7</v>
      </c>
      <c r="N49" s="6" t="s">
        <v>7</v>
      </c>
      <c r="O49" s="6" t="s">
        <v>7</v>
      </c>
      <c r="P49" s="6" t="s">
        <v>7</v>
      </c>
      <c r="Q49" s="6"/>
      <c r="R49" s="6" t="s">
        <v>7</v>
      </c>
      <c r="S49" s="6"/>
      <c r="T49" s="6"/>
      <c r="U49" s="6"/>
      <c r="V49" s="6" t="s">
        <v>8</v>
      </c>
      <c r="W49" s="6"/>
      <c r="X49" s="6"/>
      <c r="Y49" s="6"/>
      <c r="Z49" s="6"/>
      <c r="AA49" s="6"/>
      <c r="AB49" s="6"/>
      <c r="AC49" s="6"/>
      <c r="AD49" s="6" t="s">
        <v>7</v>
      </c>
      <c r="AE49" s="6" t="s">
        <v>7</v>
      </c>
      <c r="AF49" s="6" t="s">
        <v>7</v>
      </c>
      <c r="AG49" s="6" t="s">
        <v>8</v>
      </c>
      <c r="AH49" s="6"/>
      <c r="AI49" s="6" t="s">
        <v>7</v>
      </c>
      <c r="AJ49" s="6"/>
      <c r="AK49" s="6"/>
      <c r="AL49" s="6" t="s">
        <v>7</v>
      </c>
      <c r="AM49" s="6" t="s">
        <v>7</v>
      </c>
      <c r="AN49" s="6"/>
      <c r="AO49" s="6"/>
      <c r="AP49" s="6"/>
      <c r="AQ49" s="6"/>
      <c r="AR49" s="6" t="s">
        <v>7</v>
      </c>
      <c r="AS49" s="6" t="s">
        <v>8</v>
      </c>
      <c r="AT49" s="6"/>
      <c r="AU49" s="6"/>
    </row>
    <row r="50" spans="1:47" x14ac:dyDescent="0.25">
      <c r="A50" s="3">
        <v>40</v>
      </c>
      <c r="B50" s="5" t="s">
        <v>159</v>
      </c>
      <c r="C50" s="25" t="s">
        <v>150</v>
      </c>
      <c r="D50" s="12">
        <v>2003</v>
      </c>
      <c r="E50" s="9">
        <f t="shared" si="5"/>
        <v>16</v>
      </c>
      <c r="F50" s="13">
        <f t="shared" si="6"/>
        <v>18.692253905191635</v>
      </c>
      <c r="G50" s="35">
        <f t="shared" si="7"/>
        <v>0</v>
      </c>
      <c r="H50" s="14"/>
      <c r="I50" s="6"/>
      <c r="J50" s="6" t="s">
        <v>7</v>
      </c>
      <c r="K50" s="6" t="s">
        <v>8</v>
      </c>
      <c r="L50" s="6"/>
      <c r="M50" s="6" t="s">
        <v>7</v>
      </c>
      <c r="N50" s="6" t="s">
        <v>7</v>
      </c>
      <c r="O50" s="6"/>
      <c r="P50" s="6" t="s">
        <v>7</v>
      </c>
      <c r="Q50" s="6"/>
      <c r="R50" s="6" t="s">
        <v>7</v>
      </c>
      <c r="S50" s="6"/>
      <c r="T50" s="6"/>
      <c r="U50" s="6" t="s">
        <v>8</v>
      </c>
      <c r="V50" s="6"/>
      <c r="W50" s="6"/>
      <c r="X50" s="6"/>
      <c r="Y50" s="6"/>
      <c r="Z50" s="6"/>
      <c r="AA50" s="6"/>
      <c r="AB50" s="6"/>
      <c r="AC50" s="6"/>
      <c r="AD50" s="6" t="s">
        <v>7</v>
      </c>
      <c r="AE50" s="6" t="s">
        <v>7</v>
      </c>
      <c r="AF50" s="6" t="s">
        <v>7</v>
      </c>
      <c r="AG50" s="6" t="s">
        <v>8</v>
      </c>
      <c r="AH50" s="6"/>
      <c r="AI50" s="6"/>
      <c r="AJ50" s="6"/>
      <c r="AK50" s="6" t="s">
        <v>8</v>
      </c>
      <c r="AL50" s="6"/>
      <c r="AM50" s="6" t="s">
        <v>8</v>
      </c>
      <c r="AN50" s="6"/>
      <c r="AO50" s="6"/>
      <c r="AP50" s="6"/>
      <c r="AQ50" s="6"/>
      <c r="AR50" s="6" t="s">
        <v>7</v>
      </c>
      <c r="AS50" s="6" t="s">
        <v>8</v>
      </c>
      <c r="AT50" s="6" t="s">
        <v>8</v>
      </c>
      <c r="AU50" s="6"/>
    </row>
    <row r="51" spans="1:47" x14ac:dyDescent="0.25">
      <c r="A51" s="3">
        <v>41</v>
      </c>
      <c r="B51" s="5" t="s">
        <v>172</v>
      </c>
      <c r="C51" s="1" t="s">
        <v>134</v>
      </c>
      <c r="D51" s="12">
        <v>1990</v>
      </c>
      <c r="E51" s="9">
        <f t="shared" si="5"/>
        <v>16</v>
      </c>
      <c r="F51" s="13">
        <f t="shared" si="6"/>
        <v>18.228973927426026</v>
      </c>
      <c r="G51" s="35">
        <f t="shared" si="7"/>
        <v>0</v>
      </c>
      <c r="H51" s="14"/>
      <c r="I51" s="6"/>
      <c r="J51" s="6" t="s">
        <v>7</v>
      </c>
      <c r="K51" s="6"/>
      <c r="L51" s="6"/>
      <c r="M51" s="6" t="s">
        <v>7</v>
      </c>
      <c r="N51" s="6" t="s">
        <v>8</v>
      </c>
      <c r="O51" s="6" t="s">
        <v>7</v>
      </c>
      <c r="P51" s="6" t="s">
        <v>7</v>
      </c>
      <c r="Q51" s="6"/>
      <c r="R51" s="6" t="s">
        <v>7</v>
      </c>
      <c r="S51" s="6"/>
      <c r="T51" s="6"/>
      <c r="U51" s="6"/>
      <c r="V51" s="6" t="s">
        <v>7</v>
      </c>
      <c r="W51" s="6"/>
      <c r="X51" s="6"/>
      <c r="Y51" s="6"/>
      <c r="Z51" s="6"/>
      <c r="AA51" s="6"/>
      <c r="AB51" s="6"/>
      <c r="AC51" s="6"/>
      <c r="AD51" s="6" t="s">
        <v>7</v>
      </c>
      <c r="AE51" s="6" t="s">
        <v>7</v>
      </c>
      <c r="AF51" s="6" t="s">
        <v>7</v>
      </c>
      <c r="AG51" s="6" t="s">
        <v>7</v>
      </c>
      <c r="AH51" s="6"/>
      <c r="AI51" s="6" t="s">
        <v>7</v>
      </c>
      <c r="AJ51" s="6"/>
      <c r="AK51" s="6"/>
      <c r="AL51" s="6" t="s">
        <v>7</v>
      </c>
      <c r="AM51" s="6" t="s">
        <v>8</v>
      </c>
      <c r="AN51" s="6"/>
      <c r="AO51" s="6"/>
      <c r="AP51" s="6"/>
      <c r="AQ51" s="6"/>
      <c r="AR51" s="6" t="s">
        <v>7</v>
      </c>
      <c r="AS51" s="6"/>
      <c r="AT51" s="6" t="s">
        <v>8</v>
      </c>
      <c r="AU51" s="6"/>
    </row>
    <row r="52" spans="1:47" x14ac:dyDescent="0.25">
      <c r="A52" s="3">
        <v>42</v>
      </c>
      <c r="B52" s="5" t="s">
        <v>186</v>
      </c>
      <c r="C52" s="1" t="s">
        <v>81</v>
      </c>
      <c r="D52" s="12">
        <v>1983</v>
      </c>
      <c r="E52" s="9">
        <f t="shared" si="5"/>
        <v>16</v>
      </c>
      <c r="F52" s="13">
        <f t="shared" si="6"/>
        <v>17.780241037775099</v>
      </c>
      <c r="G52" s="35">
        <f t="shared" si="7"/>
        <v>0</v>
      </c>
      <c r="H52" s="14"/>
      <c r="I52" s="6"/>
      <c r="J52" s="6" t="s">
        <v>7</v>
      </c>
      <c r="K52" s="6"/>
      <c r="L52" s="6"/>
      <c r="M52" s="6" t="s">
        <v>8</v>
      </c>
      <c r="N52" s="6"/>
      <c r="O52" s="6"/>
      <c r="P52" s="6" t="s">
        <v>8</v>
      </c>
      <c r="Q52" s="6"/>
      <c r="R52" s="6" t="s">
        <v>7</v>
      </c>
      <c r="S52" s="6"/>
      <c r="T52" s="6"/>
      <c r="U52" s="6"/>
      <c r="V52" s="6"/>
      <c r="W52" s="6" t="s">
        <v>8</v>
      </c>
      <c r="X52" s="6" t="s">
        <v>7</v>
      </c>
      <c r="Y52" s="6" t="s">
        <v>7</v>
      </c>
      <c r="Z52" s="6"/>
      <c r="AA52" s="6"/>
      <c r="AB52" s="6"/>
      <c r="AC52" s="6"/>
      <c r="AD52" s="6" t="s">
        <v>7</v>
      </c>
      <c r="AE52" s="6" t="s">
        <v>8</v>
      </c>
      <c r="AF52" s="6" t="s">
        <v>8</v>
      </c>
      <c r="AG52" s="6" t="s">
        <v>8</v>
      </c>
      <c r="AH52" s="6"/>
      <c r="AI52" s="6" t="s">
        <v>7</v>
      </c>
      <c r="AJ52" s="6"/>
      <c r="AK52" s="6"/>
      <c r="AL52" s="6" t="s">
        <v>8</v>
      </c>
      <c r="AM52" s="6" t="s">
        <v>8</v>
      </c>
      <c r="AN52" s="6"/>
      <c r="AO52" s="6"/>
      <c r="AP52" s="6"/>
      <c r="AQ52" s="6"/>
      <c r="AR52" s="6" t="s">
        <v>7</v>
      </c>
      <c r="AS52" s="6" t="s">
        <v>7</v>
      </c>
      <c r="AT52" s="6"/>
      <c r="AU52" s="6"/>
    </row>
    <row r="53" spans="1:47" x14ac:dyDescent="0.25">
      <c r="A53" s="3">
        <v>43</v>
      </c>
      <c r="B53" s="5" t="s">
        <v>195</v>
      </c>
      <c r="C53" s="1" t="s">
        <v>138</v>
      </c>
      <c r="D53" s="12">
        <v>1976</v>
      </c>
      <c r="E53" s="9">
        <f t="shared" si="5"/>
        <v>16</v>
      </c>
      <c r="F53" s="13">
        <f t="shared" si="6"/>
        <v>17.586406585945767</v>
      </c>
      <c r="G53" s="35">
        <f t="shared" si="7"/>
        <v>0</v>
      </c>
      <c r="H53" s="14"/>
      <c r="I53" s="6"/>
      <c r="J53" s="6" t="s">
        <v>7</v>
      </c>
      <c r="K53" s="6"/>
      <c r="L53" s="6"/>
      <c r="M53" s="6" t="s">
        <v>8</v>
      </c>
      <c r="N53" s="6" t="s">
        <v>8</v>
      </c>
      <c r="O53" s="6"/>
      <c r="P53" s="6" t="s">
        <v>7</v>
      </c>
      <c r="Q53" s="6"/>
      <c r="R53" s="6" t="s">
        <v>7</v>
      </c>
      <c r="S53" s="6"/>
      <c r="T53" s="6"/>
      <c r="U53" s="6"/>
      <c r="V53" s="6" t="s">
        <v>8</v>
      </c>
      <c r="W53" s="6"/>
      <c r="X53" s="6"/>
      <c r="Y53" s="6" t="s">
        <v>8</v>
      </c>
      <c r="Z53" s="6"/>
      <c r="AA53" s="6"/>
      <c r="AB53" s="6"/>
      <c r="AC53" s="6"/>
      <c r="AD53" s="6" t="s">
        <v>7</v>
      </c>
      <c r="AE53" s="6" t="s">
        <v>8</v>
      </c>
      <c r="AF53" s="6" t="s">
        <v>8</v>
      </c>
      <c r="AG53" s="6" t="s">
        <v>7</v>
      </c>
      <c r="AH53" s="6"/>
      <c r="AI53" s="6" t="s">
        <v>7</v>
      </c>
      <c r="AJ53" s="6"/>
      <c r="AK53" s="6"/>
      <c r="AL53" s="6" t="s">
        <v>7</v>
      </c>
      <c r="AM53" s="6" t="s">
        <v>8</v>
      </c>
      <c r="AN53" s="6"/>
      <c r="AO53" s="6"/>
      <c r="AP53" s="6"/>
      <c r="AQ53" s="6"/>
      <c r="AR53" s="6" t="s">
        <v>7</v>
      </c>
      <c r="AS53" s="6" t="s">
        <v>8</v>
      </c>
      <c r="AT53" s="6"/>
      <c r="AU53" s="6"/>
    </row>
    <row r="54" spans="1:47" x14ac:dyDescent="0.25">
      <c r="A54" s="3">
        <v>43</v>
      </c>
      <c r="B54" s="5" t="s">
        <v>213</v>
      </c>
      <c r="C54" s="1" t="s">
        <v>81</v>
      </c>
      <c r="D54" s="12"/>
      <c r="E54" s="9">
        <f t="shared" si="5"/>
        <v>16</v>
      </c>
      <c r="F54" s="13">
        <f t="shared" si="6"/>
        <v>17.586406585945767</v>
      </c>
      <c r="G54" s="35">
        <f t="shared" si="7"/>
        <v>0</v>
      </c>
      <c r="H54" s="14"/>
      <c r="I54" s="6"/>
      <c r="J54" s="6" t="s">
        <v>7</v>
      </c>
      <c r="K54" s="6"/>
      <c r="L54" s="6"/>
      <c r="M54" s="6" t="s">
        <v>8</v>
      </c>
      <c r="N54" s="6" t="s">
        <v>8</v>
      </c>
      <c r="O54" s="6"/>
      <c r="P54" s="6" t="s">
        <v>7</v>
      </c>
      <c r="Q54" s="6"/>
      <c r="R54" s="6" t="s">
        <v>7</v>
      </c>
      <c r="S54" s="6"/>
      <c r="T54" s="6"/>
      <c r="U54" s="6"/>
      <c r="V54" s="6" t="s">
        <v>8</v>
      </c>
      <c r="W54" s="6"/>
      <c r="X54" s="6"/>
      <c r="Y54" s="6" t="s">
        <v>8</v>
      </c>
      <c r="Z54" s="6"/>
      <c r="AA54" s="6"/>
      <c r="AB54" s="6"/>
      <c r="AC54" s="6"/>
      <c r="AD54" s="6" t="s">
        <v>7</v>
      </c>
      <c r="AE54" s="6" t="s">
        <v>8</v>
      </c>
      <c r="AF54" s="6" t="s">
        <v>8</v>
      </c>
      <c r="AG54" s="6" t="s">
        <v>7</v>
      </c>
      <c r="AH54" s="6"/>
      <c r="AI54" s="6" t="s">
        <v>7</v>
      </c>
      <c r="AJ54" s="6"/>
      <c r="AK54" s="6"/>
      <c r="AL54" s="6" t="s">
        <v>7</v>
      </c>
      <c r="AM54" s="6" t="s">
        <v>8</v>
      </c>
      <c r="AN54" s="6"/>
      <c r="AO54" s="6"/>
      <c r="AP54" s="6"/>
      <c r="AQ54" s="6"/>
      <c r="AR54" s="6" t="s">
        <v>7</v>
      </c>
      <c r="AS54" s="6" t="s">
        <v>8</v>
      </c>
      <c r="AT54" s="6"/>
      <c r="AU54" s="6"/>
    </row>
    <row r="55" spans="1:47" x14ac:dyDescent="0.25">
      <c r="A55" s="3">
        <v>45</v>
      </c>
      <c r="B55" s="5" t="s">
        <v>204</v>
      </c>
      <c r="C55" s="1" t="s">
        <v>85</v>
      </c>
      <c r="D55" s="12">
        <v>1997</v>
      </c>
      <c r="E55" s="9">
        <f t="shared" si="5"/>
        <v>15</v>
      </c>
      <c r="F55" s="13">
        <f t="shared" si="6"/>
        <v>17.091403131165457</v>
      </c>
      <c r="G55" s="35">
        <f t="shared" si="7"/>
        <v>0</v>
      </c>
      <c r="H55" s="14"/>
      <c r="I55" s="6" t="s">
        <v>7</v>
      </c>
      <c r="J55" s="6" t="s">
        <v>7</v>
      </c>
      <c r="K55" s="6"/>
      <c r="L55" s="6"/>
      <c r="M55" s="6" t="s">
        <v>7</v>
      </c>
      <c r="N55" s="6" t="s">
        <v>8</v>
      </c>
      <c r="O55" s="6"/>
      <c r="P55" s="6" t="s">
        <v>8</v>
      </c>
      <c r="Q55" s="6"/>
      <c r="R55" s="6" t="s">
        <v>7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7</v>
      </c>
      <c r="AE55" s="6" t="s">
        <v>7</v>
      </c>
      <c r="AF55" s="6" t="s">
        <v>7</v>
      </c>
      <c r="AG55" s="6" t="s">
        <v>7</v>
      </c>
      <c r="AH55" s="6" t="s">
        <v>8</v>
      </c>
      <c r="AI55" s="6" t="s">
        <v>7</v>
      </c>
      <c r="AJ55" s="6"/>
      <c r="AK55" s="6"/>
      <c r="AL55" s="6" t="s">
        <v>7</v>
      </c>
      <c r="AM55" s="6" t="s">
        <v>8</v>
      </c>
      <c r="AN55" s="6"/>
      <c r="AO55" s="6"/>
      <c r="AP55" s="6"/>
      <c r="AQ55" s="6"/>
      <c r="AR55" s="6" t="s">
        <v>7</v>
      </c>
      <c r="AS55" s="6"/>
      <c r="AT55" s="6"/>
      <c r="AU55" s="6"/>
    </row>
    <row r="56" spans="1:47" x14ac:dyDescent="0.25">
      <c r="A56" s="3">
        <v>46</v>
      </c>
      <c r="B56" s="5" t="s">
        <v>157</v>
      </c>
      <c r="C56" s="1" t="s">
        <v>132</v>
      </c>
      <c r="D56" s="12">
        <v>1990</v>
      </c>
      <c r="E56" s="9">
        <f t="shared" si="5"/>
        <v>14</v>
      </c>
      <c r="F56" s="13">
        <f t="shared" si="6"/>
        <v>15.614488976837126</v>
      </c>
      <c r="G56" s="35">
        <f t="shared" si="7"/>
        <v>0</v>
      </c>
      <c r="H56" s="14"/>
      <c r="I56" s="6" t="s">
        <v>8</v>
      </c>
      <c r="J56" s="6" t="s">
        <v>7</v>
      </c>
      <c r="K56" s="6"/>
      <c r="L56" s="6"/>
      <c r="M56" s="6" t="s">
        <v>7</v>
      </c>
      <c r="N56" s="6" t="s">
        <v>8</v>
      </c>
      <c r="O56" s="6"/>
      <c r="P56" s="6" t="s">
        <v>7</v>
      </c>
      <c r="Q56" s="6"/>
      <c r="R56" s="6" t="s">
        <v>7</v>
      </c>
      <c r="S56" s="6"/>
      <c r="T56" s="6"/>
      <c r="U56" s="6" t="s">
        <v>8</v>
      </c>
      <c r="V56" s="6"/>
      <c r="W56" s="6"/>
      <c r="X56" s="6"/>
      <c r="Y56" s="6"/>
      <c r="Z56" s="6"/>
      <c r="AA56" s="6"/>
      <c r="AB56" s="6"/>
      <c r="AC56" s="6"/>
      <c r="AD56" s="6" t="s">
        <v>7</v>
      </c>
      <c r="AE56" s="6" t="s">
        <v>7</v>
      </c>
      <c r="AF56" s="6" t="s">
        <v>8</v>
      </c>
      <c r="AG56" s="6" t="s">
        <v>8</v>
      </c>
      <c r="AH56" s="6"/>
      <c r="AI56" s="6" t="s">
        <v>7</v>
      </c>
      <c r="AJ56" s="6"/>
      <c r="AK56" s="6"/>
      <c r="AL56" s="6" t="s">
        <v>7</v>
      </c>
      <c r="AM56" s="6"/>
      <c r="AN56" s="6"/>
      <c r="AO56" s="6"/>
      <c r="AP56" s="6"/>
      <c r="AQ56" s="6"/>
      <c r="AR56" s="6" t="s">
        <v>7</v>
      </c>
      <c r="AS56" s="6"/>
      <c r="AT56" s="6"/>
      <c r="AU56" s="6"/>
    </row>
    <row r="57" spans="1:47" x14ac:dyDescent="0.25">
      <c r="A57" s="3">
        <v>47</v>
      </c>
      <c r="B57" s="5" t="s">
        <v>180</v>
      </c>
      <c r="C57" s="1" t="s">
        <v>101</v>
      </c>
      <c r="D57" s="12">
        <v>1991</v>
      </c>
      <c r="E57" s="9">
        <f t="shared" si="5"/>
        <v>13</v>
      </c>
      <c r="F57" s="13">
        <f t="shared" si="6"/>
        <v>14.855281328068379</v>
      </c>
      <c r="G57" s="35">
        <f t="shared" si="7"/>
        <v>0</v>
      </c>
      <c r="H57" s="14"/>
      <c r="I57" s="6"/>
      <c r="J57" s="6" t="s">
        <v>7</v>
      </c>
      <c r="K57" s="6"/>
      <c r="L57" s="6"/>
      <c r="M57" s="6"/>
      <c r="N57" s="6"/>
      <c r="O57" s="6"/>
      <c r="P57" s="6"/>
      <c r="Q57" s="6"/>
      <c r="R57" s="6" t="s">
        <v>7</v>
      </c>
      <c r="S57" s="6" t="s">
        <v>8</v>
      </c>
      <c r="T57" s="6"/>
      <c r="U57" s="6"/>
      <c r="V57" s="6" t="s">
        <v>8</v>
      </c>
      <c r="W57" s="6" t="s">
        <v>8</v>
      </c>
      <c r="X57" s="6" t="s">
        <v>8</v>
      </c>
      <c r="Y57" s="6"/>
      <c r="Z57" s="6"/>
      <c r="AA57" s="6"/>
      <c r="AB57" s="6"/>
      <c r="AC57" s="6"/>
      <c r="AD57" s="6" t="s">
        <v>7</v>
      </c>
      <c r="AE57" s="6" t="s">
        <v>7</v>
      </c>
      <c r="AF57" s="6" t="s">
        <v>8</v>
      </c>
      <c r="AG57" s="6" t="s">
        <v>7</v>
      </c>
      <c r="AH57" s="6"/>
      <c r="AI57" s="6"/>
      <c r="AJ57" s="6"/>
      <c r="AK57" s="6"/>
      <c r="AL57" s="6"/>
      <c r="AM57" s="6" t="s">
        <v>7</v>
      </c>
      <c r="AN57" s="6"/>
      <c r="AO57" s="6"/>
      <c r="AP57" s="6"/>
      <c r="AQ57" s="6"/>
      <c r="AR57" s="6" t="s">
        <v>7</v>
      </c>
      <c r="AS57" s="6"/>
      <c r="AT57" s="6" t="s">
        <v>8</v>
      </c>
      <c r="AU57" s="6"/>
    </row>
    <row r="58" spans="1:47" x14ac:dyDescent="0.25">
      <c r="A58" s="3">
        <v>48</v>
      </c>
      <c r="B58" s="5" t="s">
        <v>185</v>
      </c>
      <c r="C58" s="1" t="s">
        <v>132</v>
      </c>
      <c r="D58" s="12">
        <v>2004</v>
      </c>
      <c r="E58" s="9">
        <f t="shared" si="5"/>
        <v>13</v>
      </c>
      <c r="F58" s="13">
        <f t="shared" si="6"/>
        <v>14.749454425705753</v>
      </c>
      <c r="G58" s="35">
        <f t="shared" si="7"/>
        <v>0</v>
      </c>
      <c r="H58" s="14"/>
      <c r="I58" s="6"/>
      <c r="J58" s="6" t="s">
        <v>7</v>
      </c>
      <c r="K58" s="6"/>
      <c r="L58" s="6"/>
      <c r="M58" s="6" t="s">
        <v>7</v>
      </c>
      <c r="N58" s="6" t="s">
        <v>8</v>
      </c>
      <c r="O58" s="6"/>
      <c r="P58" s="6" t="s">
        <v>7</v>
      </c>
      <c r="Q58" s="6"/>
      <c r="R58" s="6" t="s">
        <v>7</v>
      </c>
      <c r="S58" s="6"/>
      <c r="T58" s="6"/>
      <c r="U58" s="6"/>
      <c r="V58" s="6" t="s">
        <v>7</v>
      </c>
      <c r="W58" s="6"/>
      <c r="X58" s="6"/>
      <c r="Y58" s="6" t="s">
        <v>7</v>
      </c>
      <c r="Z58" s="6"/>
      <c r="AA58" s="6"/>
      <c r="AB58" s="6"/>
      <c r="AC58" s="6"/>
      <c r="AD58" s="6" t="s">
        <v>7</v>
      </c>
      <c r="AE58" s="6" t="s">
        <v>7</v>
      </c>
      <c r="AF58" s="6"/>
      <c r="AG58" s="6"/>
      <c r="AH58" s="6"/>
      <c r="AI58" s="6" t="s">
        <v>7</v>
      </c>
      <c r="AJ58" s="6"/>
      <c r="AK58" s="6"/>
      <c r="AL58" s="6" t="s">
        <v>7</v>
      </c>
      <c r="AM58" s="6" t="s">
        <v>8</v>
      </c>
      <c r="AN58" s="6"/>
      <c r="AO58" s="6"/>
      <c r="AP58" s="6"/>
      <c r="AQ58" s="6"/>
      <c r="AR58" s="6" t="s">
        <v>7</v>
      </c>
      <c r="AS58" s="6"/>
      <c r="AT58" s="6"/>
      <c r="AU58" s="6"/>
    </row>
    <row r="59" spans="1:47" x14ac:dyDescent="0.25">
      <c r="A59" s="3">
        <v>49</v>
      </c>
      <c r="B59" s="5" t="s">
        <v>165</v>
      </c>
      <c r="C59" s="1" t="s">
        <v>81</v>
      </c>
      <c r="D59" s="12">
        <v>1989</v>
      </c>
      <c r="E59" s="9">
        <f t="shared" si="5"/>
        <v>13</v>
      </c>
      <c r="F59" s="13">
        <f t="shared" si="6"/>
        <v>14.365403825665879</v>
      </c>
      <c r="G59" s="35">
        <f t="shared" si="7"/>
        <v>0</v>
      </c>
      <c r="H59" s="14"/>
      <c r="I59" s="6"/>
      <c r="J59" s="6" t="s">
        <v>7</v>
      </c>
      <c r="K59" s="6"/>
      <c r="L59" s="6"/>
      <c r="M59" s="6" t="s">
        <v>8</v>
      </c>
      <c r="N59" s="6"/>
      <c r="O59" s="6"/>
      <c r="P59" s="6" t="s">
        <v>7</v>
      </c>
      <c r="Q59" s="6"/>
      <c r="R59" s="6" t="s">
        <v>7</v>
      </c>
      <c r="S59" s="6"/>
      <c r="T59" s="6"/>
      <c r="U59" s="6"/>
      <c r="V59" s="6" t="s">
        <v>8</v>
      </c>
      <c r="W59" s="6" t="s">
        <v>8</v>
      </c>
      <c r="X59" s="6" t="s">
        <v>8</v>
      </c>
      <c r="Y59" s="6"/>
      <c r="Z59" s="6"/>
      <c r="AA59" s="6"/>
      <c r="AB59" s="6"/>
      <c r="AC59" s="6"/>
      <c r="AD59" s="6" t="s">
        <v>7</v>
      </c>
      <c r="AE59" s="6" t="s">
        <v>7</v>
      </c>
      <c r="AF59" s="6"/>
      <c r="AG59" s="6" t="s">
        <v>8</v>
      </c>
      <c r="AH59" s="6"/>
      <c r="AI59" s="6" t="s">
        <v>7</v>
      </c>
      <c r="AJ59" s="6"/>
      <c r="AK59" s="6"/>
      <c r="AL59" s="6" t="s">
        <v>8</v>
      </c>
      <c r="AM59" s="6"/>
      <c r="AN59" s="6"/>
      <c r="AO59" s="6"/>
      <c r="AP59" s="6"/>
      <c r="AQ59" s="6"/>
      <c r="AR59" s="6" t="s">
        <v>7</v>
      </c>
      <c r="AS59" s="6"/>
      <c r="AT59" s="6"/>
      <c r="AU59" s="6"/>
    </row>
    <row r="60" spans="1:47" x14ac:dyDescent="0.25">
      <c r="A60" s="3">
        <v>50</v>
      </c>
      <c r="B60" s="5" t="s">
        <v>200</v>
      </c>
      <c r="C60" s="1" t="s">
        <v>81</v>
      </c>
      <c r="D60" s="12">
        <v>2001</v>
      </c>
      <c r="E60" s="9">
        <f t="shared" si="5"/>
        <v>12</v>
      </c>
      <c r="F60" s="13">
        <f t="shared" si="6"/>
        <v>13.58494228697449</v>
      </c>
      <c r="G60" s="35">
        <f t="shared" si="7"/>
        <v>0</v>
      </c>
      <c r="H60" s="14"/>
      <c r="I60" s="6"/>
      <c r="J60" s="6" t="s">
        <v>7</v>
      </c>
      <c r="K60" s="6"/>
      <c r="L60" s="6"/>
      <c r="M60" s="6" t="s">
        <v>7</v>
      </c>
      <c r="N60" s="6"/>
      <c r="O60" s="6"/>
      <c r="P60" s="6"/>
      <c r="Q60" s="6"/>
      <c r="R60" s="6" t="s">
        <v>7</v>
      </c>
      <c r="S60" s="6"/>
      <c r="T60" s="6"/>
      <c r="U60" s="6"/>
      <c r="V60" s="6"/>
      <c r="W60" s="6" t="s">
        <v>7</v>
      </c>
      <c r="X60" s="6"/>
      <c r="Y60" s="6"/>
      <c r="Z60" s="6"/>
      <c r="AA60" s="6"/>
      <c r="AB60" s="6"/>
      <c r="AC60" s="6"/>
      <c r="AD60" s="6" t="s">
        <v>7</v>
      </c>
      <c r="AE60" s="6"/>
      <c r="AF60" s="6" t="s">
        <v>7</v>
      </c>
      <c r="AG60" s="6" t="s">
        <v>7</v>
      </c>
      <c r="AH60" s="6"/>
      <c r="AI60" s="6" t="s">
        <v>7</v>
      </c>
      <c r="AJ60" s="6"/>
      <c r="AK60" s="6"/>
      <c r="AL60" s="6" t="s">
        <v>7</v>
      </c>
      <c r="AM60" s="6" t="s">
        <v>8</v>
      </c>
      <c r="AN60" s="6"/>
      <c r="AO60" s="6"/>
      <c r="AP60" s="6"/>
      <c r="AQ60" s="6"/>
      <c r="AR60" s="6" t="s">
        <v>7</v>
      </c>
      <c r="AS60" s="6" t="s">
        <v>7</v>
      </c>
      <c r="AT60" s="6"/>
      <c r="AU60" s="6"/>
    </row>
    <row r="61" spans="1:47" x14ac:dyDescent="0.25">
      <c r="A61" s="3">
        <v>51</v>
      </c>
      <c r="B61" s="5" t="s">
        <v>188</v>
      </c>
      <c r="C61" s="1" t="s">
        <v>134</v>
      </c>
      <c r="D61" s="12">
        <v>1981</v>
      </c>
      <c r="E61" s="9">
        <f t="shared" si="5"/>
        <v>12</v>
      </c>
      <c r="F61" s="13">
        <f t="shared" si="6"/>
        <v>13.493547792745742</v>
      </c>
      <c r="G61" s="35">
        <f t="shared" si="7"/>
        <v>0</v>
      </c>
      <c r="H61" s="14"/>
      <c r="I61" s="6"/>
      <c r="J61" s="6" t="s">
        <v>7</v>
      </c>
      <c r="K61" s="6"/>
      <c r="L61" s="6"/>
      <c r="M61" s="6" t="s">
        <v>7</v>
      </c>
      <c r="N61" s="6"/>
      <c r="O61" s="6"/>
      <c r="P61" s="6"/>
      <c r="Q61" s="6"/>
      <c r="R61" s="6" t="s">
        <v>7</v>
      </c>
      <c r="S61" s="6"/>
      <c r="T61" s="6"/>
      <c r="U61" s="6"/>
      <c r="V61" s="6"/>
      <c r="W61" s="6" t="s">
        <v>7</v>
      </c>
      <c r="X61" s="6"/>
      <c r="Y61" s="6"/>
      <c r="Z61" s="6"/>
      <c r="AA61" s="6"/>
      <c r="AB61" s="6"/>
      <c r="AC61" s="6"/>
      <c r="AD61" s="6" t="s">
        <v>7</v>
      </c>
      <c r="AE61" s="6" t="s">
        <v>7</v>
      </c>
      <c r="AF61" s="6" t="s">
        <v>7</v>
      </c>
      <c r="AG61" s="6" t="s">
        <v>7</v>
      </c>
      <c r="AH61" s="6"/>
      <c r="AI61" s="6" t="s">
        <v>7</v>
      </c>
      <c r="AJ61" s="6"/>
      <c r="AK61" s="6"/>
      <c r="AL61" s="6" t="s">
        <v>7</v>
      </c>
      <c r="AM61" s="6" t="s">
        <v>8</v>
      </c>
      <c r="AN61" s="6"/>
      <c r="AO61" s="6"/>
      <c r="AP61" s="6"/>
      <c r="AQ61" s="6"/>
      <c r="AR61" s="6" t="s">
        <v>7</v>
      </c>
      <c r="AS61" s="6"/>
      <c r="AT61" s="6"/>
      <c r="AU61" s="6"/>
    </row>
    <row r="62" spans="1:47" x14ac:dyDescent="0.25">
      <c r="A62" s="3">
        <v>52</v>
      </c>
      <c r="B62" s="5" t="s">
        <v>149</v>
      </c>
      <c r="C62" s="25" t="s">
        <v>150</v>
      </c>
      <c r="D62" s="12">
        <v>1987</v>
      </c>
      <c r="E62" s="9">
        <f t="shared" si="5"/>
        <v>12</v>
      </c>
      <c r="F62" s="13">
        <f t="shared" si="6"/>
        <v>13.004281729972895</v>
      </c>
      <c r="G62" s="35">
        <f t="shared" si="7"/>
        <v>0</v>
      </c>
      <c r="H62" s="14"/>
      <c r="I62" s="6"/>
      <c r="J62" s="6" t="s">
        <v>7</v>
      </c>
      <c r="K62" s="6"/>
      <c r="L62" s="6"/>
      <c r="M62" s="6" t="s">
        <v>8</v>
      </c>
      <c r="N62" s="6"/>
      <c r="O62" s="6"/>
      <c r="P62" s="6" t="s">
        <v>7</v>
      </c>
      <c r="Q62" s="6"/>
      <c r="R62" s="6" t="s">
        <v>7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 t="s">
        <v>8</v>
      </c>
      <c r="AE62" s="6" t="s">
        <v>8</v>
      </c>
      <c r="AF62" s="6" t="s">
        <v>7</v>
      </c>
      <c r="AG62" s="6" t="s">
        <v>8</v>
      </c>
      <c r="AH62" s="6"/>
      <c r="AI62" s="6" t="s">
        <v>7</v>
      </c>
      <c r="AJ62" s="6"/>
      <c r="AK62" s="6"/>
      <c r="AL62" s="6" t="s">
        <v>7</v>
      </c>
      <c r="AM62" s="6" t="s">
        <v>8</v>
      </c>
      <c r="AN62" s="6"/>
      <c r="AO62" s="6"/>
      <c r="AP62" s="6"/>
      <c r="AQ62" s="6"/>
      <c r="AR62" s="6" t="s">
        <v>7</v>
      </c>
      <c r="AS62" s="6"/>
      <c r="AT62" s="6"/>
      <c r="AU62" s="6"/>
    </row>
    <row r="63" spans="1:47" x14ac:dyDescent="0.25">
      <c r="A63" s="3">
        <v>53</v>
      </c>
      <c r="B63" s="5" t="s">
        <v>190</v>
      </c>
      <c r="C63" s="1" t="s">
        <v>81</v>
      </c>
      <c r="D63" s="12">
        <v>1988</v>
      </c>
      <c r="E63" s="9">
        <f t="shared" si="5"/>
        <v>11</v>
      </c>
      <c r="F63" s="13">
        <f t="shared" si="6"/>
        <v>11.84718726206667</v>
      </c>
      <c r="G63" s="35">
        <f t="shared" si="7"/>
        <v>0</v>
      </c>
      <c r="H63" s="14"/>
      <c r="I63" s="6"/>
      <c r="J63" s="6" t="s">
        <v>7</v>
      </c>
      <c r="K63" s="6"/>
      <c r="L63" s="6"/>
      <c r="M63" s="6" t="s">
        <v>8</v>
      </c>
      <c r="N63" s="6"/>
      <c r="O63" s="6"/>
      <c r="P63" s="6" t="s">
        <v>8</v>
      </c>
      <c r="Q63" s="6"/>
      <c r="R63" s="6" t="s">
        <v>7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 t="s">
        <v>7</v>
      </c>
      <c r="AE63" s="6" t="s">
        <v>7</v>
      </c>
      <c r="AF63" s="6" t="s">
        <v>8</v>
      </c>
      <c r="AG63" s="6" t="s">
        <v>8</v>
      </c>
      <c r="AH63" s="6"/>
      <c r="AI63" s="6" t="s">
        <v>8</v>
      </c>
      <c r="AJ63" s="6"/>
      <c r="AK63" s="6"/>
      <c r="AL63" s="6" t="s">
        <v>7</v>
      </c>
      <c r="AM63" s="6"/>
      <c r="AN63" s="6"/>
      <c r="AO63" s="6"/>
      <c r="AP63" s="6"/>
      <c r="AQ63" s="6"/>
      <c r="AR63" s="6" t="s">
        <v>7</v>
      </c>
      <c r="AS63" s="6"/>
      <c r="AT63" s="6"/>
      <c r="AU63" s="6"/>
    </row>
    <row r="64" spans="1:47" x14ac:dyDescent="0.25">
      <c r="A64" s="3">
        <v>54</v>
      </c>
      <c r="B64" s="5" t="s">
        <v>170</v>
      </c>
      <c r="C64" s="1" t="s">
        <v>81</v>
      </c>
      <c r="D64" s="12">
        <v>2004</v>
      </c>
      <c r="E64" s="9">
        <f t="shared" si="5"/>
        <v>10</v>
      </c>
      <c r="F64" s="13">
        <f t="shared" si="6"/>
        <v>10.858765358690928</v>
      </c>
      <c r="G64" s="35">
        <f t="shared" si="7"/>
        <v>0</v>
      </c>
      <c r="H64" s="14"/>
      <c r="I64" s="6"/>
      <c r="J64" s="6" t="s">
        <v>8</v>
      </c>
      <c r="K64" s="6"/>
      <c r="L64" s="6"/>
      <c r="M64" s="6" t="s">
        <v>8</v>
      </c>
      <c r="N64" s="6" t="s">
        <v>8</v>
      </c>
      <c r="O64" s="6"/>
      <c r="P64" s="6"/>
      <c r="Q64" s="6"/>
      <c r="R64" s="6" t="s">
        <v>7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 t="s">
        <v>7</v>
      </c>
      <c r="AE64" s="6"/>
      <c r="AF64" s="6"/>
      <c r="AG64" s="6" t="s">
        <v>7</v>
      </c>
      <c r="AH64" s="6"/>
      <c r="AI64" s="6" t="s">
        <v>7</v>
      </c>
      <c r="AJ64" s="6"/>
      <c r="AK64" s="6"/>
      <c r="AL64" s="6" t="s">
        <v>7</v>
      </c>
      <c r="AM64" s="6" t="s">
        <v>8</v>
      </c>
      <c r="AN64" s="6"/>
      <c r="AO64" s="6"/>
      <c r="AP64" s="6"/>
      <c r="AQ64" s="6"/>
      <c r="AR64" s="6" t="s">
        <v>7</v>
      </c>
      <c r="AS64" s="6"/>
      <c r="AT64" s="6"/>
      <c r="AU64" s="6"/>
    </row>
    <row r="65" spans="1:47" x14ac:dyDescent="0.25">
      <c r="A65" s="3">
        <v>55</v>
      </c>
      <c r="B65" s="5" t="s">
        <v>192</v>
      </c>
      <c r="C65" s="1" t="s">
        <v>81</v>
      </c>
      <c r="D65" s="12">
        <v>1981</v>
      </c>
      <c r="E65" s="9">
        <f t="shared" si="5"/>
        <v>8</v>
      </c>
      <c r="F65" s="13">
        <f t="shared" si="6"/>
        <v>8.7341484736217971</v>
      </c>
      <c r="G65" s="35">
        <f t="shared" si="7"/>
        <v>0</v>
      </c>
      <c r="H65" s="14"/>
      <c r="I65" s="6"/>
      <c r="J65" s="6" t="s">
        <v>7</v>
      </c>
      <c r="K65" s="6"/>
      <c r="L65" s="6"/>
      <c r="M65" s="6" t="s">
        <v>8</v>
      </c>
      <c r="N65" s="6"/>
      <c r="O65" s="6"/>
      <c r="P65" s="6"/>
      <c r="Q65" s="6"/>
      <c r="R65" s="6" t="s">
        <v>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 t="s">
        <v>7</v>
      </c>
      <c r="AE65" s="6" t="s">
        <v>7</v>
      </c>
      <c r="AF65" s="6"/>
      <c r="AG65" s="6"/>
      <c r="AH65" s="6"/>
      <c r="AI65" s="6" t="s">
        <v>7</v>
      </c>
      <c r="AJ65" s="6"/>
      <c r="AK65" s="6"/>
      <c r="AL65" s="6" t="s">
        <v>8</v>
      </c>
      <c r="AM65" s="6"/>
      <c r="AN65" s="6"/>
      <c r="AO65" s="6"/>
      <c r="AP65" s="6"/>
      <c r="AQ65" s="6"/>
      <c r="AR65" s="6" t="s">
        <v>7</v>
      </c>
      <c r="AS65" s="6"/>
      <c r="AT65" s="6"/>
      <c r="AU65" s="6"/>
    </row>
    <row r="66" spans="1:47" x14ac:dyDescent="0.25">
      <c r="A66" s="3">
        <v>56</v>
      </c>
      <c r="B66" s="5" t="s">
        <v>201</v>
      </c>
      <c r="C66" s="1" t="s">
        <v>81</v>
      </c>
      <c r="D66" s="12">
        <v>2005</v>
      </c>
      <c r="E66" s="9">
        <f t="shared" si="5"/>
        <v>8</v>
      </c>
      <c r="F66" s="13">
        <f t="shared" si="6"/>
        <v>8.565640544388339</v>
      </c>
      <c r="G66" s="35">
        <f t="shared" si="7"/>
        <v>0</v>
      </c>
      <c r="H66" s="14"/>
      <c r="I66" s="6"/>
      <c r="J66" s="6"/>
      <c r="K66" s="6"/>
      <c r="L66" s="6"/>
      <c r="M66" s="6" t="s">
        <v>8</v>
      </c>
      <c r="N66" s="6" t="s">
        <v>8</v>
      </c>
      <c r="O66" s="6"/>
      <c r="P66" s="6"/>
      <c r="Q66" s="6"/>
      <c r="R66" s="6" t="s">
        <v>8</v>
      </c>
      <c r="S66" s="6"/>
      <c r="T66" s="6"/>
      <c r="U66" s="6"/>
      <c r="V66" s="6" t="s">
        <v>8</v>
      </c>
      <c r="W66" s="6"/>
      <c r="X66" s="6"/>
      <c r="Y66" s="6"/>
      <c r="Z66" s="6"/>
      <c r="AA66" s="6"/>
      <c r="AB66" s="6"/>
      <c r="AC66" s="6"/>
      <c r="AD66" s="6" t="s">
        <v>7</v>
      </c>
      <c r="AE66" s="6"/>
      <c r="AF66" s="6"/>
      <c r="AG66" s="6"/>
      <c r="AH66" s="6"/>
      <c r="AI66" s="6" t="s">
        <v>7</v>
      </c>
      <c r="AJ66" s="6"/>
      <c r="AK66" s="6"/>
      <c r="AL66" s="6"/>
      <c r="AM66" s="6"/>
      <c r="AN66" s="6"/>
      <c r="AO66" s="6"/>
      <c r="AP66" s="6"/>
      <c r="AQ66" s="6"/>
      <c r="AR66" s="6" t="s">
        <v>8</v>
      </c>
      <c r="AS66" s="6" t="s">
        <v>8</v>
      </c>
      <c r="AT66" s="6"/>
      <c r="AU66" s="6"/>
    </row>
    <row r="67" spans="1:47" x14ac:dyDescent="0.25">
      <c r="A67" s="3">
        <v>57</v>
      </c>
      <c r="B67" s="5" t="s">
        <v>196</v>
      </c>
      <c r="C67" s="1" t="s">
        <v>150</v>
      </c>
      <c r="D67" s="12">
        <v>1989</v>
      </c>
      <c r="E67" s="9">
        <f t="shared" si="5"/>
        <v>7</v>
      </c>
      <c r="F67" s="13">
        <f t="shared" si="6"/>
        <v>7.8709841812512487</v>
      </c>
      <c r="G67" s="35">
        <f t="shared" si="7"/>
        <v>0</v>
      </c>
      <c r="H67" s="14"/>
      <c r="I67" s="6"/>
      <c r="J67" s="6" t="s">
        <v>7</v>
      </c>
      <c r="K67" s="6"/>
      <c r="L67" s="6"/>
      <c r="M67" s="6"/>
      <c r="N67" s="6"/>
      <c r="O67" s="6"/>
      <c r="P67" s="6" t="s">
        <v>7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 t="s">
        <v>7</v>
      </c>
      <c r="AE67" s="6"/>
      <c r="AF67" s="6" t="s">
        <v>8</v>
      </c>
      <c r="AG67" s="6"/>
      <c r="AH67" s="6"/>
      <c r="AI67" s="6" t="s">
        <v>7</v>
      </c>
      <c r="AJ67" s="6"/>
      <c r="AK67" s="6"/>
      <c r="AL67" s="6" t="s">
        <v>7</v>
      </c>
      <c r="AM67" s="6"/>
      <c r="AN67" s="6"/>
      <c r="AO67" s="6"/>
      <c r="AP67" s="6"/>
      <c r="AQ67" s="6"/>
      <c r="AR67" s="6"/>
      <c r="AS67" s="6" t="s">
        <v>7</v>
      </c>
      <c r="AT67" s="6"/>
      <c r="AU67" s="6"/>
    </row>
    <row r="68" spans="1:47" x14ac:dyDescent="0.25">
      <c r="A68" s="3">
        <v>58</v>
      </c>
      <c r="B68" s="5" t="s">
        <v>203</v>
      </c>
      <c r="C68" s="1" t="s">
        <v>81</v>
      </c>
      <c r="D68" s="12">
        <v>2004</v>
      </c>
      <c r="E68" s="9">
        <f t="shared" si="5"/>
        <v>7</v>
      </c>
      <c r="F68" s="13">
        <f t="shared" si="6"/>
        <v>7.328593882202048</v>
      </c>
      <c r="G68" s="35">
        <f t="shared" si="7"/>
        <v>0</v>
      </c>
      <c r="H68" s="6"/>
      <c r="I68" s="6"/>
      <c r="J68" s="6" t="s">
        <v>8</v>
      </c>
      <c r="K68" s="6"/>
      <c r="L68" s="6"/>
      <c r="M68" s="6"/>
      <c r="N68" s="6"/>
      <c r="O68" s="6"/>
      <c r="P68" s="6"/>
      <c r="Q68" s="6"/>
      <c r="R68" s="6" t="s">
        <v>7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 t="s">
        <v>8</v>
      </c>
      <c r="AG68" s="6" t="s">
        <v>8</v>
      </c>
      <c r="AH68" s="6"/>
      <c r="AI68" s="6" t="s">
        <v>8</v>
      </c>
      <c r="AJ68" s="6"/>
      <c r="AK68" s="6"/>
      <c r="AL68" s="6" t="s">
        <v>8</v>
      </c>
      <c r="AM68" s="6"/>
      <c r="AN68" s="6"/>
      <c r="AO68" s="6"/>
      <c r="AP68" s="6"/>
      <c r="AQ68" s="6"/>
      <c r="AR68" s="6" t="s">
        <v>7</v>
      </c>
      <c r="AS68" s="6"/>
      <c r="AT68" s="6"/>
      <c r="AU68" s="6"/>
    </row>
  </sheetData>
  <sortState ref="B11:AU68">
    <sortCondition descending="1" ref="F11:F68"/>
  </sortState>
  <mergeCells count="12">
    <mergeCell ref="B8:B10"/>
    <mergeCell ref="C8:C10"/>
    <mergeCell ref="A1:F1"/>
    <mergeCell ref="A2:C2"/>
    <mergeCell ref="D2:F2"/>
    <mergeCell ref="A4:F4"/>
    <mergeCell ref="A5:F5"/>
    <mergeCell ref="A7:B7"/>
    <mergeCell ref="D7:D10"/>
    <mergeCell ref="E7:E10"/>
    <mergeCell ref="F7:F10"/>
    <mergeCell ref="A8:A10"/>
  </mergeCells>
  <conditionalFormatting sqref="G11:G68">
    <cfRule type="cellIs" dxfId="13" priority="5" operator="greaterThanOrEqual">
      <formula>3</formula>
    </cfRule>
  </conditionalFormatting>
  <conditionalFormatting sqref="E11:E68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{C78D1E08-0FBD-4139-98BC-B57947D50D26}</x14:id>
        </ext>
      </extLst>
    </cfRule>
  </conditionalFormatting>
  <conditionalFormatting sqref="F11:F68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{06F78174-A2E3-43B5-9162-233C188C1BC2}</x14:id>
        </ext>
      </extLst>
    </cfRule>
  </conditionalFormatting>
  <pageMargins left="0.25" right="0.25" top="0.75" bottom="0.75" header="0.3" footer="0.3"/>
  <pageSetup paperSize="9" scale="52" orientation="landscape" r:id="rId1"/>
  <rowBreaks count="1" manualBreakCount="1">
    <brk id="39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8D1E08-0FBD-4139-98BC-B57947D50D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E11:E68</xm:sqref>
        </x14:conditionalFormatting>
        <x14:conditionalFormatting xmlns:xm="http://schemas.microsoft.com/office/excel/2006/main">
          <x14:cfRule type="dataBar" id="{06F78174-A2E3-43B5-9162-233C188C1B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F11:F68</xm:sqref>
        </x14:conditionalFormatting>
        <x14:conditionalFormatting xmlns:xm="http://schemas.microsoft.com/office/excel/2006/main">
          <x14:cfRule type="cellIs" priority="11" operator="equal" id="{6C97E42E-EFFB-4FCE-A9D7-C53FBAE81D79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12" operator="equal" id="{083BCA87-6177-4416-A4EB-810ACA62D2C1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H67:AU67 H11:AU65</xm:sqref>
        </x14:conditionalFormatting>
        <x14:conditionalFormatting xmlns:xm="http://schemas.microsoft.com/office/excel/2006/main">
          <x14:cfRule type="cellIs" priority="3" operator="equal" id="{2220DCE7-4B7F-414E-9991-42CC128CBF1B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4" operator="equal" id="{2C824D00-C54A-443F-9657-164E7FE18641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H66:AU66</xm:sqref>
        </x14:conditionalFormatting>
        <x14:conditionalFormatting xmlns:xm="http://schemas.microsoft.com/office/excel/2006/main">
          <x14:cfRule type="cellIs" priority="1" operator="equal" id="{CA17CE1C-141B-4794-8EBA-CB86BB8AD4E3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2" operator="equal" id="{042A0E3C-8AFD-4B5E-88FC-2C2EB2FF6763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H68:AU68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Не верно введена категория">
          <x14:formula1>
            <xm:f>Служебный!$B$2:$B$20</xm:f>
          </x14:formula1>
          <xm:sqref>H8:AU8</xm:sqref>
        </x14:dataValidation>
        <x14:dataValidation type="list" allowBlank="1" showInputMessage="1" showErrorMessage="1">
          <x14:formula1>
            <xm:f>Служебный!$A$2:$A$3</xm:f>
          </x14:formula1>
          <xm:sqref>H11:AU68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zoomScaleNormal="100" workbookViewId="0">
      <pane xSplit="9" ySplit="19" topLeftCell="J20" activePane="bottomRight" state="frozen"/>
      <selection pane="topRight" activeCell="J1" sqref="J1"/>
      <selection pane="bottomLeft" activeCell="A20" sqref="A20"/>
      <selection pane="bottomRight" activeCell="B18" sqref="B18"/>
    </sheetView>
  </sheetViews>
  <sheetFormatPr defaultColWidth="8.85546875" defaultRowHeight="15" x14ac:dyDescent="0.25"/>
  <cols>
    <col min="1" max="1" width="3.140625" style="2" bestFit="1" customWidth="1"/>
    <col min="2" max="2" width="25.7109375" style="2" customWidth="1"/>
    <col min="3" max="3" width="18.140625" style="2" bestFit="1" customWidth="1"/>
    <col min="4" max="4" width="5.140625" style="2" bestFit="1" customWidth="1"/>
    <col min="5" max="5" width="9.85546875" style="2" customWidth="1"/>
    <col min="6" max="6" width="9.42578125" style="2" bestFit="1" customWidth="1"/>
    <col min="7" max="7" width="9.140625" style="2" bestFit="1" customWidth="1"/>
    <col min="8" max="16" width="4.85546875" style="2" bestFit="1" customWidth="1"/>
    <col min="17" max="47" width="5.7109375" style="2" bestFit="1" customWidth="1"/>
    <col min="48" max="16384" width="8.85546875" style="2"/>
  </cols>
  <sheetData>
    <row r="1" spans="1:47" x14ac:dyDescent="0.25">
      <c r="A1" s="50" t="s">
        <v>40</v>
      </c>
      <c r="B1" s="50"/>
      <c r="C1" s="50"/>
      <c r="D1" s="50"/>
      <c r="E1" s="50"/>
      <c r="F1" s="50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7" x14ac:dyDescent="0.25">
      <c r="A2" s="51" t="s">
        <v>9</v>
      </c>
      <c r="B2" s="51"/>
      <c r="C2" s="51"/>
      <c r="D2" s="52">
        <v>43147</v>
      </c>
      <c r="E2" s="51"/>
      <c r="F2" s="51"/>
      <c r="G2" s="2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7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7" x14ac:dyDescent="0.25">
      <c r="A4" s="50" t="s">
        <v>10</v>
      </c>
      <c r="B4" s="50"/>
      <c r="C4" s="50"/>
      <c r="D4" s="50"/>
      <c r="E4" s="50"/>
      <c r="F4" s="50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7" x14ac:dyDescent="0.25">
      <c r="A5" s="51" t="s">
        <v>76</v>
      </c>
      <c r="B5" s="51"/>
      <c r="C5" s="51"/>
      <c r="D5" s="51"/>
      <c r="E5" s="51"/>
      <c r="F5" s="51"/>
      <c r="G5" s="2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7" x14ac:dyDescent="0.2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7" x14ac:dyDescent="0.25">
      <c r="A7" s="43" t="s">
        <v>5</v>
      </c>
      <c r="B7" s="43"/>
      <c r="C7" s="15">
        <f>COUNTA(B11:B22)</f>
        <v>11</v>
      </c>
      <c r="D7" s="41" t="s">
        <v>1</v>
      </c>
      <c r="E7" s="41" t="s">
        <v>4</v>
      </c>
      <c r="F7" s="42" t="s">
        <v>2</v>
      </c>
      <c r="G7" s="17"/>
      <c r="H7" s="16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  <c r="AD7" s="10" t="s">
        <v>36</v>
      </c>
      <c r="AE7" s="10" t="s">
        <v>37</v>
      </c>
      <c r="AF7" s="10" t="s">
        <v>38</v>
      </c>
      <c r="AG7" s="10" t="s">
        <v>39</v>
      </c>
      <c r="AH7" s="10" t="s">
        <v>62</v>
      </c>
      <c r="AI7" s="10" t="s">
        <v>63</v>
      </c>
      <c r="AJ7" s="10" t="s">
        <v>64</v>
      </c>
      <c r="AK7" s="10" t="s">
        <v>65</v>
      </c>
      <c r="AL7" s="10" t="s">
        <v>66</v>
      </c>
      <c r="AM7" s="10" t="s">
        <v>67</v>
      </c>
      <c r="AN7" s="10" t="s">
        <v>68</v>
      </c>
      <c r="AO7" s="10" t="s">
        <v>69</v>
      </c>
      <c r="AP7" s="10" t="s">
        <v>70</v>
      </c>
      <c r="AQ7" s="10" t="s">
        <v>71</v>
      </c>
      <c r="AR7" s="10" t="s">
        <v>72</v>
      </c>
      <c r="AS7" s="10" t="s">
        <v>73</v>
      </c>
      <c r="AT7" s="10" t="s">
        <v>74</v>
      </c>
      <c r="AU7" s="10" t="s">
        <v>75</v>
      </c>
    </row>
    <row r="8" spans="1:47" x14ac:dyDescent="0.25">
      <c r="A8" s="44" t="s">
        <v>3</v>
      </c>
      <c r="B8" s="44" t="s">
        <v>11</v>
      </c>
      <c r="C8" s="47" t="s">
        <v>0</v>
      </c>
      <c r="D8" s="41"/>
      <c r="E8" s="41"/>
      <c r="F8" s="42"/>
      <c r="G8" s="32" t="s">
        <v>42</v>
      </c>
      <c r="H8" s="16" t="s">
        <v>57</v>
      </c>
      <c r="I8" s="16" t="s">
        <v>53</v>
      </c>
      <c r="J8" s="16" t="s">
        <v>49</v>
      </c>
      <c r="K8" s="16" t="s">
        <v>53</v>
      </c>
      <c r="L8" s="16" t="s">
        <v>54</v>
      </c>
      <c r="M8" s="16" t="s">
        <v>51</v>
      </c>
      <c r="N8" s="16" t="s">
        <v>51</v>
      </c>
      <c r="O8" s="16" t="s">
        <v>52</v>
      </c>
      <c r="P8" s="16" t="s">
        <v>51</v>
      </c>
      <c r="Q8" s="16" t="s">
        <v>53</v>
      </c>
      <c r="R8" s="16" t="s">
        <v>50</v>
      </c>
      <c r="S8" s="16" t="s">
        <v>53</v>
      </c>
      <c r="T8" s="16" t="s">
        <v>55</v>
      </c>
      <c r="U8" s="16" t="s">
        <v>52</v>
      </c>
      <c r="V8" s="16" t="s">
        <v>52</v>
      </c>
      <c r="W8" s="16" t="s">
        <v>52</v>
      </c>
      <c r="X8" s="16" t="s">
        <v>55</v>
      </c>
      <c r="Y8" s="16" t="s">
        <v>52</v>
      </c>
      <c r="Z8" s="16" t="s">
        <v>53</v>
      </c>
      <c r="AA8" s="16" t="s">
        <v>53</v>
      </c>
      <c r="AB8" s="16" t="s">
        <v>54</v>
      </c>
      <c r="AC8" s="16" t="s">
        <v>58</v>
      </c>
      <c r="AD8" s="16" t="s">
        <v>50</v>
      </c>
      <c r="AE8" s="16" t="s">
        <v>51</v>
      </c>
      <c r="AF8" s="16" t="s">
        <v>51</v>
      </c>
      <c r="AG8" s="16" t="s">
        <v>51</v>
      </c>
      <c r="AH8" s="16" t="s">
        <v>55</v>
      </c>
      <c r="AI8" s="16" t="s">
        <v>49</v>
      </c>
      <c r="AJ8" s="16" t="s">
        <v>53</v>
      </c>
      <c r="AK8" s="16" t="s">
        <v>53</v>
      </c>
      <c r="AL8" s="16" t="s">
        <v>50</v>
      </c>
      <c r="AM8" s="16" t="s">
        <v>51</v>
      </c>
      <c r="AN8" s="16" t="s">
        <v>56</v>
      </c>
      <c r="AO8" s="16" t="s">
        <v>57</v>
      </c>
      <c r="AP8" s="16" t="s">
        <v>59</v>
      </c>
      <c r="AQ8" s="16" t="s">
        <v>55</v>
      </c>
      <c r="AR8" s="16" t="s">
        <v>49</v>
      </c>
      <c r="AS8" s="16" t="s">
        <v>51</v>
      </c>
      <c r="AT8" s="16" t="s">
        <v>53</v>
      </c>
      <c r="AU8" s="16" t="s">
        <v>59</v>
      </c>
    </row>
    <row r="9" spans="1:47" ht="15" customHeight="1" x14ac:dyDescent="0.25">
      <c r="A9" s="45"/>
      <c r="B9" s="45"/>
      <c r="C9" s="48"/>
      <c r="D9" s="41"/>
      <c r="E9" s="41"/>
      <c r="F9" s="42"/>
      <c r="G9" s="18" t="s">
        <v>13</v>
      </c>
      <c r="H9" s="11">
        <f t="shared" ref="H9:AU9" si="0">IF(COUNTA(H11:H22)&lt;&gt;0,($C$7/COUNTA(H11:H22))^(1/3),0)</f>
        <v>0</v>
      </c>
      <c r="I9" s="11">
        <f t="shared" si="0"/>
        <v>1</v>
      </c>
      <c r="J9" s="11">
        <f t="shared" si="0"/>
        <v>1</v>
      </c>
      <c r="K9" s="11">
        <f t="shared" si="0"/>
        <v>1</v>
      </c>
      <c r="L9" s="11">
        <f t="shared" si="0"/>
        <v>1.1119900452846578</v>
      </c>
      <c r="M9" s="11">
        <f t="shared" si="0"/>
        <v>1</v>
      </c>
      <c r="N9" s="11">
        <f t="shared" si="0"/>
        <v>1</v>
      </c>
      <c r="O9" s="11">
        <f t="shared" si="0"/>
        <v>1.0322801154563672</v>
      </c>
      <c r="P9" s="11">
        <f t="shared" si="0"/>
        <v>1</v>
      </c>
      <c r="Q9" s="11">
        <f t="shared" si="0"/>
        <v>1.1119900452846578</v>
      </c>
      <c r="R9" s="11">
        <f t="shared" si="0"/>
        <v>1</v>
      </c>
      <c r="S9" s="11">
        <f t="shared" si="0"/>
        <v>1.1626032920568146</v>
      </c>
      <c r="T9" s="11">
        <f t="shared" si="0"/>
        <v>1.1626032920568146</v>
      </c>
      <c r="U9" s="11">
        <f t="shared" si="0"/>
        <v>1</v>
      </c>
      <c r="V9" s="11">
        <f t="shared" si="0"/>
        <v>1</v>
      </c>
      <c r="W9" s="11">
        <f t="shared" si="0"/>
        <v>1.0322801154563672</v>
      </c>
      <c r="X9" s="11">
        <f t="shared" si="0"/>
        <v>1.0322801154563672</v>
      </c>
      <c r="Y9" s="11">
        <f t="shared" si="0"/>
        <v>1.0691781099986088</v>
      </c>
      <c r="Z9" s="11">
        <f t="shared" si="0"/>
        <v>1.1119900452846578</v>
      </c>
      <c r="AA9" s="11">
        <f t="shared" si="0"/>
        <v>1.0691781099986088</v>
      </c>
      <c r="AB9" s="11">
        <f t="shared" si="0"/>
        <v>1.3005914468513871</v>
      </c>
      <c r="AC9" s="11">
        <f t="shared" si="0"/>
        <v>1.4010196653276936</v>
      </c>
      <c r="AD9" s="11">
        <f t="shared" si="0"/>
        <v>1.0322801154563672</v>
      </c>
      <c r="AE9" s="11">
        <f t="shared" si="0"/>
        <v>1.0322801154563672</v>
      </c>
      <c r="AF9" s="11">
        <f t="shared" si="0"/>
        <v>1</v>
      </c>
      <c r="AG9" s="11">
        <f t="shared" si="0"/>
        <v>1</v>
      </c>
      <c r="AH9" s="11">
        <f t="shared" si="0"/>
        <v>1.1626032920568146</v>
      </c>
      <c r="AI9" s="11">
        <f t="shared" si="0"/>
        <v>1.0322801154563672</v>
      </c>
      <c r="AJ9" s="11">
        <f t="shared" si="0"/>
        <v>1.1626032920568146</v>
      </c>
      <c r="AK9" s="11">
        <f t="shared" si="0"/>
        <v>1.1119900452846578</v>
      </c>
      <c r="AL9" s="11">
        <f t="shared" si="0"/>
        <v>1</v>
      </c>
      <c r="AM9" s="11">
        <f t="shared" si="0"/>
        <v>1</v>
      </c>
      <c r="AN9" s="11">
        <f t="shared" si="0"/>
        <v>1.3005914468513871</v>
      </c>
      <c r="AO9" s="11">
        <f t="shared" si="0"/>
        <v>2.2239800905693157</v>
      </c>
      <c r="AP9" s="11">
        <f t="shared" si="0"/>
        <v>0</v>
      </c>
      <c r="AQ9" s="11">
        <f t="shared" si="0"/>
        <v>1.2239034103416604</v>
      </c>
      <c r="AR9" s="11">
        <f t="shared" si="0"/>
        <v>1</v>
      </c>
      <c r="AS9" s="11">
        <f t="shared" si="0"/>
        <v>1.0691781099986088</v>
      </c>
      <c r="AT9" s="11">
        <f t="shared" si="0"/>
        <v>1.0691781099986088</v>
      </c>
      <c r="AU9" s="11">
        <f t="shared" si="0"/>
        <v>0</v>
      </c>
    </row>
    <row r="10" spans="1:47" x14ac:dyDescent="0.25">
      <c r="A10" s="46"/>
      <c r="B10" s="46"/>
      <c r="C10" s="49"/>
      <c r="D10" s="41"/>
      <c r="E10" s="41"/>
      <c r="F10" s="42"/>
      <c r="G10" s="19" t="s">
        <v>12</v>
      </c>
      <c r="H10" s="11">
        <f>H9*1.1</f>
        <v>0</v>
      </c>
      <c r="I10" s="11">
        <f t="shared" ref="I10:AU10" si="1">I9*1.1</f>
        <v>1.1000000000000001</v>
      </c>
      <c r="J10" s="11">
        <f t="shared" si="1"/>
        <v>1.1000000000000001</v>
      </c>
      <c r="K10" s="11">
        <f t="shared" si="1"/>
        <v>1.1000000000000001</v>
      </c>
      <c r="L10" s="11">
        <f t="shared" si="1"/>
        <v>1.2231890498131237</v>
      </c>
      <c r="M10" s="11">
        <f t="shared" si="1"/>
        <v>1.1000000000000001</v>
      </c>
      <c r="N10" s="11">
        <f t="shared" si="1"/>
        <v>1.1000000000000001</v>
      </c>
      <c r="O10" s="11">
        <f t="shared" si="1"/>
        <v>1.135508127002004</v>
      </c>
      <c r="P10" s="11">
        <f t="shared" si="1"/>
        <v>1.1000000000000001</v>
      </c>
      <c r="Q10" s="11">
        <f t="shared" si="1"/>
        <v>1.2231890498131237</v>
      </c>
      <c r="R10" s="11">
        <f t="shared" si="1"/>
        <v>1.1000000000000001</v>
      </c>
      <c r="S10" s="11">
        <f t="shared" si="1"/>
        <v>1.2788636212624962</v>
      </c>
      <c r="T10" s="11">
        <f t="shared" si="1"/>
        <v>1.2788636212624962</v>
      </c>
      <c r="U10" s="11">
        <f t="shared" si="1"/>
        <v>1.1000000000000001</v>
      </c>
      <c r="V10" s="11">
        <f t="shared" si="1"/>
        <v>1.1000000000000001</v>
      </c>
      <c r="W10" s="11">
        <f t="shared" si="1"/>
        <v>1.135508127002004</v>
      </c>
      <c r="X10" s="11">
        <f t="shared" si="1"/>
        <v>1.135508127002004</v>
      </c>
      <c r="Y10" s="11">
        <f t="shared" si="1"/>
        <v>1.1760959209984698</v>
      </c>
      <c r="Z10" s="11">
        <f t="shared" si="1"/>
        <v>1.2231890498131237</v>
      </c>
      <c r="AA10" s="11">
        <f t="shared" si="1"/>
        <v>1.1760959209984698</v>
      </c>
      <c r="AB10" s="11">
        <f t="shared" si="1"/>
        <v>1.430650591536526</v>
      </c>
      <c r="AC10" s="11">
        <f t="shared" si="1"/>
        <v>1.541121631860463</v>
      </c>
      <c r="AD10" s="11">
        <f t="shared" si="1"/>
        <v>1.135508127002004</v>
      </c>
      <c r="AE10" s="11">
        <f t="shared" si="1"/>
        <v>1.135508127002004</v>
      </c>
      <c r="AF10" s="11">
        <f t="shared" si="1"/>
        <v>1.1000000000000001</v>
      </c>
      <c r="AG10" s="11">
        <f t="shared" si="1"/>
        <v>1.1000000000000001</v>
      </c>
      <c r="AH10" s="11">
        <f t="shared" si="1"/>
        <v>1.2788636212624962</v>
      </c>
      <c r="AI10" s="11">
        <f t="shared" si="1"/>
        <v>1.135508127002004</v>
      </c>
      <c r="AJ10" s="11">
        <f t="shared" si="1"/>
        <v>1.2788636212624962</v>
      </c>
      <c r="AK10" s="11">
        <f t="shared" si="1"/>
        <v>1.2231890498131237</v>
      </c>
      <c r="AL10" s="11">
        <f t="shared" si="1"/>
        <v>1.1000000000000001</v>
      </c>
      <c r="AM10" s="11">
        <f t="shared" si="1"/>
        <v>1.1000000000000001</v>
      </c>
      <c r="AN10" s="11">
        <f t="shared" si="1"/>
        <v>1.430650591536526</v>
      </c>
      <c r="AO10" s="11">
        <f t="shared" si="1"/>
        <v>2.4463780996262474</v>
      </c>
      <c r="AP10" s="11">
        <f t="shared" si="1"/>
        <v>0</v>
      </c>
      <c r="AQ10" s="11">
        <f t="shared" si="1"/>
        <v>1.3462937513758266</v>
      </c>
      <c r="AR10" s="11">
        <f t="shared" si="1"/>
        <v>1.1000000000000001</v>
      </c>
      <c r="AS10" s="11">
        <f t="shared" si="1"/>
        <v>1.1760959209984698</v>
      </c>
      <c r="AT10" s="11">
        <f t="shared" si="1"/>
        <v>1.1760959209984698</v>
      </c>
      <c r="AU10" s="11">
        <f t="shared" si="1"/>
        <v>0</v>
      </c>
    </row>
    <row r="11" spans="1:47" x14ac:dyDescent="0.25">
      <c r="A11" s="3">
        <v>1</v>
      </c>
      <c r="B11" s="5" t="s">
        <v>114</v>
      </c>
      <c r="C11" s="5" t="s">
        <v>85</v>
      </c>
      <c r="D11" s="5">
        <v>1996</v>
      </c>
      <c r="E11" s="9">
        <f t="shared" ref="E11:E21" si="2">COUNTA(H11:AU11)</f>
        <v>37</v>
      </c>
      <c r="F11" s="13">
        <f t="shared" ref="F11:F21" si="3">SUMIF(H11:AU11,"=f",H$10:AU$10)+SUMIF(H11:AU11,"=r",H$9:AU$9)</f>
        <v>44.308690335217818</v>
      </c>
      <c r="G11" s="20"/>
      <c r="H11" s="14"/>
      <c r="I11" s="6" t="s">
        <v>7</v>
      </c>
      <c r="J11" s="6" t="s">
        <v>7</v>
      </c>
      <c r="K11" s="6" t="s">
        <v>8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  <c r="R11" s="6" t="s">
        <v>7</v>
      </c>
      <c r="S11" s="6" t="s">
        <v>8</v>
      </c>
      <c r="T11" s="6" t="s">
        <v>7</v>
      </c>
      <c r="U11" s="6" t="s">
        <v>7</v>
      </c>
      <c r="V11" s="6" t="s">
        <v>7</v>
      </c>
      <c r="W11" s="6" t="s">
        <v>7</v>
      </c>
      <c r="X11" s="6" t="s">
        <v>8</v>
      </c>
      <c r="Y11" s="6" t="s">
        <v>7</v>
      </c>
      <c r="Z11" s="6" t="s">
        <v>7</v>
      </c>
      <c r="AA11" s="6" t="s">
        <v>7</v>
      </c>
      <c r="AB11" s="6" t="s">
        <v>7</v>
      </c>
      <c r="AC11" s="6" t="s">
        <v>8</v>
      </c>
      <c r="AD11" s="6" t="s">
        <v>7</v>
      </c>
      <c r="AE11" s="6" t="s">
        <v>7</v>
      </c>
      <c r="AF11" s="6" t="s">
        <v>7</v>
      </c>
      <c r="AG11" s="6" t="s">
        <v>7</v>
      </c>
      <c r="AH11" s="6" t="s">
        <v>7</v>
      </c>
      <c r="AI11" s="6" t="s">
        <v>7</v>
      </c>
      <c r="AJ11" s="6" t="s">
        <v>7</v>
      </c>
      <c r="AK11" s="6" t="s">
        <v>7</v>
      </c>
      <c r="AL11" s="6" t="s">
        <v>7</v>
      </c>
      <c r="AM11" s="6" t="s">
        <v>7</v>
      </c>
      <c r="AN11" s="6" t="s">
        <v>8</v>
      </c>
      <c r="AO11" s="6" t="s">
        <v>8</v>
      </c>
      <c r="AP11" s="6"/>
      <c r="AQ11" s="6" t="s">
        <v>7</v>
      </c>
      <c r="AR11" s="6" t="s">
        <v>7</v>
      </c>
      <c r="AS11" s="6" t="s">
        <v>7</v>
      </c>
      <c r="AT11" s="6" t="s">
        <v>7</v>
      </c>
      <c r="AU11" s="6"/>
    </row>
    <row r="12" spans="1:47" x14ac:dyDescent="0.25">
      <c r="A12" s="3">
        <v>2</v>
      </c>
      <c r="B12" s="5" t="s">
        <v>116</v>
      </c>
      <c r="C12" s="5" t="s">
        <v>85</v>
      </c>
      <c r="D12" s="5">
        <v>1996</v>
      </c>
      <c r="E12" s="9">
        <f t="shared" si="2"/>
        <v>36</v>
      </c>
      <c r="F12" s="13">
        <f t="shared" si="3"/>
        <v>41.950961300509142</v>
      </c>
      <c r="G12" s="21"/>
      <c r="H12" s="14"/>
      <c r="I12" s="6" t="s">
        <v>7</v>
      </c>
      <c r="J12" s="6" t="s">
        <v>7</v>
      </c>
      <c r="K12" s="6" t="s">
        <v>7</v>
      </c>
      <c r="L12" s="6" t="s">
        <v>7</v>
      </c>
      <c r="M12" s="6" t="s">
        <v>7</v>
      </c>
      <c r="N12" s="6" t="s">
        <v>7</v>
      </c>
      <c r="O12" s="6" t="s">
        <v>7</v>
      </c>
      <c r="P12" s="6" t="s">
        <v>7</v>
      </c>
      <c r="Q12" s="6" t="s">
        <v>7</v>
      </c>
      <c r="R12" s="6" t="s">
        <v>7</v>
      </c>
      <c r="S12" s="6" t="s">
        <v>8</v>
      </c>
      <c r="T12" s="6" t="s">
        <v>7</v>
      </c>
      <c r="U12" s="6" t="s">
        <v>7</v>
      </c>
      <c r="V12" s="6" t="s">
        <v>7</v>
      </c>
      <c r="W12" s="6" t="s">
        <v>7</v>
      </c>
      <c r="X12" s="6" t="s">
        <v>7</v>
      </c>
      <c r="Y12" s="6" t="s">
        <v>7</v>
      </c>
      <c r="Z12" s="6" t="s">
        <v>7</v>
      </c>
      <c r="AA12" s="6" t="s">
        <v>7</v>
      </c>
      <c r="AB12" s="6" t="s">
        <v>8</v>
      </c>
      <c r="AC12" s="6" t="s">
        <v>8</v>
      </c>
      <c r="AD12" s="6" t="s">
        <v>7</v>
      </c>
      <c r="AE12" s="6" t="s">
        <v>7</v>
      </c>
      <c r="AF12" s="6" t="s">
        <v>7</v>
      </c>
      <c r="AG12" s="6" t="s">
        <v>8</v>
      </c>
      <c r="AH12" s="6" t="s">
        <v>7</v>
      </c>
      <c r="AI12" s="6" t="s">
        <v>7</v>
      </c>
      <c r="AJ12" s="6" t="s">
        <v>7</v>
      </c>
      <c r="AK12" s="6" t="s">
        <v>7</v>
      </c>
      <c r="AL12" s="6" t="s">
        <v>7</v>
      </c>
      <c r="AM12" s="6" t="s">
        <v>7</v>
      </c>
      <c r="AN12" s="6" t="s">
        <v>8</v>
      </c>
      <c r="AO12" s="6"/>
      <c r="AP12" s="6"/>
      <c r="AQ12" s="6" t="s">
        <v>7</v>
      </c>
      <c r="AR12" s="6" t="s">
        <v>7</v>
      </c>
      <c r="AS12" s="6" t="s">
        <v>7</v>
      </c>
      <c r="AT12" s="6" t="s">
        <v>8</v>
      </c>
      <c r="AU12" s="6"/>
    </row>
    <row r="13" spans="1:47" x14ac:dyDescent="0.25">
      <c r="A13" s="3">
        <v>3</v>
      </c>
      <c r="B13" s="5" t="s">
        <v>205</v>
      </c>
      <c r="C13" s="5" t="s">
        <v>85</v>
      </c>
      <c r="D13" s="5">
        <v>1989</v>
      </c>
      <c r="E13" s="9">
        <f t="shared" si="2"/>
        <v>36</v>
      </c>
      <c r="F13" s="13">
        <f t="shared" si="3"/>
        <v>41.635913751863164</v>
      </c>
      <c r="G13" s="21"/>
      <c r="H13" s="14"/>
      <c r="I13" s="6" t="s">
        <v>7</v>
      </c>
      <c r="J13" s="6" t="s">
        <v>7</v>
      </c>
      <c r="K13" s="6" t="s">
        <v>8</v>
      </c>
      <c r="L13" s="6" t="s">
        <v>7</v>
      </c>
      <c r="M13" s="6" t="s">
        <v>7</v>
      </c>
      <c r="N13" s="6" t="s">
        <v>7</v>
      </c>
      <c r="O13" s="6" t="s">
        <v>8</v>
      </c>
      <c r="P13" s="6" t="s">
        <v>7</v>
      </c>
      <c r="Q13" s="6" t="s">
        <v>7</v>
      </c>
      <c r="R13" s="6" t="s">
        <v>7</v>
      </c>
      <c r="S13" s="6" t="s">
        <v>8</v>
      </c>
      <c r="T13" s="6" t="s">
        <v>7</v>
      </c>
      <c r="U13" s="6" t="s">
        <v>7</v>
      </c>
      <c r="V13" s="6" t="s">
        <v>7</v>
      </c>
      <c r="W13" s="6" t="s">
        <v>7</v>
      </c>
      <c r="X13" s="6" t="s">
        <v>8</v>
      </c>
      <c r="Y13" s="6" t="s">
        <v>7</v>
      </c>
      <c r="Z13" s="6" t="s">
        <v>7</v>
      </c>
      <c r="AA13" s="6" t="s">
        <v>7</v>
      </c>
      <c r="AB13" s="6" t="s">
        <v>8</v>
      </c>
      <c r="AC13" s="6" t="s">
        <v>8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8</v>
      </c>
      <c r="AI13" s="6" t="s">
        <v>7</v>
      </c>
      <c r="AJ13" s="6" t="s">
        <v>7</v>
      </c>
      <c r="AK13" s="6" t="s">
        <v>7</v>
      </c>
      <c r="AL13" s="6" t="s">
        <v>7</v>
      </c>
      <c r="AM13" s="6" t="s">
        <v>7</v>
      </c>
      <c r="AN13" s="6" t="s">
        <v>7</v>
      </c>
      <c r="AO13" s="6"/>
      <c r="AP13" s="6"/>
      <c r="AQ13" s="6" t="s">
        <v>8</v>
      </c>
      <c r="AR13" s="6" t="s">
        <v>7</v>
      </c>
      <c r="AS13" s="6" t="s">
        <v>7</v>
      </c>
      <c r="AT13" s="6" t="s">
        <v>8</v>
      </c>
      <c r="AU13" s="6"/>
    </row>
    <row r="14" spans="1:47" x14ac:dyDescent="0.25">
      <c r="A14" s="3">
        <v>4</v>
      </c>
      <c r="B14" s="5" t="s">
        <v>109</v>
      </c>
      <c r="C14" s="5" t="s">
        <v>85</v>
      </c>
      <c r="D14" s="5">
        <v>1997</v>
      </c>
      <c r="E14" s="9">
        <f t="shared" si="2"/>
        <v>33</v>
      </c>
      <c r="F14" s="13">
        <f t="shared" si="3"/>
        <v>37.654977230512998</v>
      </c>
      <c r="G14" s="21"/>
      <c r="H14" s="36"/>
      <c r="I14" s="37" t="s">
        <v>8</v>
      </c>
      <c r="J14" s="37" t="s">
        <v>7</v>
      </c>
      <c r="K14" s="37" t="s">
        <v>8</v>
      </c>
      <c r="L14" s="37" t="s">
        <v>7</v>
      </c>
      <c r="M14" s="37" t="s">
        <v>7</v>
      </c>
      <c r="N14" s="37" t="s">
        <v>7</v>
      </c>
      <c r="O14" s="37" t="s">
        <v>7</v>
      </c>
      <c r="P14" s="37" t="s">
        <v>7</v>
      </c>
      <c r="Q14" s="37" t="s">
        <v>7</v>
      </c>
      <c r="R14" s="37" t="s">
        <v>7</v>
      </c>
      <c r="S14" s="37"/>
      <c r="T14" s="37" t="s">
        <v>7</v>
      </c>
      <c r="U14" s="37" t="s">
        <v>7</v>
      </c>
      <c r="V14" s="37" t="s">
        <v>7</v>
      </c>
      <c r="W14" s="37" t="s">
        <v>7</v>
      </c>
      <c r="X14" s="37" t="s">
        <v>7</v>
      </c>
      <c r="Y14" s="37" t="s">
        <v>8</v>
      </c>
      <c r="Z14" s="37" t="s">
        <v>7</v>
      </c>
      <c r="AA14" s="37" t="s">
        <v>7</v>
      </c>
      <c r="AB14" s="37"/>
      <c r="AC14" s="37"/>
      <c r="AD14" s="37" t="s">
        <v>7</v>
      </c>
      <c r="AE14" s="37" t="s">
        <v>7</v>
      </c>
      <c r="AF14" s="37" t="s">
        <v>7</v>
      </c>
      <c r="AG14" s="37" t="s">
        <v>7</v>
      </c>
      <c r="AH14" s="37" t="s">
        <v>8</v>
      </c>
      <c r="AI14" s="37" t="s">
        <v>7</v>
      </c>
      <c r="AJ14" s="37" t="s">
        <v>8</v>
      </c>
      <c r="AK14" s="37" t="s">
        <v>7</v>
      </c>
      <c r="AL14" s="37" t="s">
        <v>7</v>
      </c>
      <c r="AM14" s="37" t="s">
        <v>7</v>
      </c>
      <c r="AN14" s="37" t="s">
        <v>7</v>
      </c>
      <c r="AO14" s="37"/>
      <c r="AP14" s="37"/>
      <c r="AQ14" s="37" t="s">
        <v>8</v>
      </c>
      <c r="AR14" s="37" t="s">
        <v>7</v>
      </c>
      <c r="AS14" s="37" t="s">
        <v>7</v>
      </c>
      <c r="AT14" s="37" t="s">
        <v>8</v>
      </c>
      <c r="AU14" s="37"/>
    </row>
    <row r="15" spans="1:47" x14ac:dyDescent="0.25">
      <c r="A15" s="3">
        <v>5</v>
      </c>
      <c r="B15" s="5" t="s">
        <v>111</v>
      </c>
      <c r="C15" s="5" t="s">
        <v>81</v>
      </c>
      <c r="D15" s="5">
        <v>1982</v>
      </c>
      <c r="E15" s="9">
        <f t="shared" si="2"/>
        <v>33</v>
      </c>
      <c r="F15" s="13">
        <f t="shared" si="3"/>
        <v>37.628437255477081</v>
      </c>
      <c r="G15" s="11"/>
      <c r="H15" s="6"/>
      <c r="I15" s="6" t="s">
        <v>8</v>
      </c>
      <c r="J15" s="6" t="s">
        <v>7</v>
      </c>
      <c r="K15" s="6" t="s">
        <v>8</v>
      </c>
      <c r="L15" s="6" t="s">
        <v>7</v>
      </c>
      <c r="M15" s="6" t="s">
        <v>7</v>
      </c>
      <c r="N15" s="6" t="s">
        <v>7</v>
      </c>
      <c r="O15" s="6" t="s">
        <v>7</v>
      </c>
      <c r="P15" s="6" t="s">
        <v>7</v>
      </c>
      <c r="Q15" s="6" t="s">
        <v>7</v>
      </c>
      <c r="R15" s="6" t="s">
        <v>7</v>
      </c>
      <c r="S15" s="6" t="s">
        <v>8</v>
      </c>
      <c r="T15" s="6" t="s">
        <v>8</v>
      </c>
      <c r="U15" s="6" t="s">
        <v>7</v>
      </c>
      <c r="V15" s="6" t="s">
        <v>7</v>
      </c>
      <c r="W15" s="6" t="s">
        <v>7</v>
      </c>
      <c r="X15" s="6" t="s">
        <v>8</v>
      </c>
      <c r="Y15" s="6" t="s">
        <v>7</v>
      </c>
      <c r="Z15" s="6" t="s">
        <v>7</v>
      </c>
      <c r="AA15" s="6" t="s">
        <v>8</v>
      </c>
      <c r="AB15" s="6" t="s">
        <v>8</v>
      </c>
      <c r="AC15" s="6"/>
      <c r="AD15" s="6" t="s">
        <v>7</v>
      </c>
      <c r="AE15" s="6" t="s">
        <v>7</v>
      </c>
      <c r="AF15" s="6" t="s">
        <v>7</v>
      </c>
      <c r="AG15" s="6" t="s">
        <v>7</v>
      </c>
      <c r="AH15" s="6"/>
      <c r="AI15" s="6" t="s">
        <v>7</v>
      </c>
      <c r="AJ15" s="6" t="s">
        <v>7</v>
      </c>
      <c r="AK15" s="6" t="s">
        <v>7</v>
      </c>
      <c r="AL15" s="6" t="s">
        <v>7</v>
      </c>
      <c r="AM15" s="6" t="s">
        <v>7</v>
      </c>
      <c r="AN15" s="6" t="s">
        <v>7</v>
      </c>
      <c r="AO15" s="6"/>
      <c r="AP15" s="6"/>
      <c r="AQ15" s="6"/>
      <c r="AR15" s="6" t="s">
        <v>7</v>
      </c>
      <c r="AS15" s="6" t="s">
        <v>7</v>
      </c>
      <c r="AT15" s="6" t="s">
        <v>8</v>
      </c>
      <c r="AU15" s="6"/>
    </row>
    <row r="16" spans="1:47" s="24" customFormat="1" ht="15.75" thickBot="1" x14ac:dyDescent="0.3">
      <c r="A16" s="3">
        <v>6</v>
      </c>
      <c r="B16" s="5" t="s">
        <v>115</v>
      </c>
      <c r="C16" s="5" t="s">
        <v>85</v>
      </c>
      <c r="D16" s="5">
        <v>1985</v>
      </c>
      <c r="E16" s="9">
        <f t="shared" si="2"/>
        <v>33</v>
      </c>
      <c r="F16" s="13">
        <f t="shared" si="3"/>
        <v>37.526364402289026</v>
      </c>
      <c r="G16" s="11"/>
      <c r="H16" s="6"/>
      <c r="I16" s="6" t="s">
        <v>7</v>
      </c>
      <c r="J16" s="6" t="s">
        <v>7</v>
      </c>
      <c r="K16" s="6" t="s">
        <v>8</v>
      </c>
      <c r="L16" s="6" t="s">
        <v>7</v>
      </c>
      <c r="M16" s="6" t="s">
        <v>7</v>
      </c>
      <c r="N16" s="6" t="s">
        <v>7</v>
      </c>
      <c r="O16" s="6" t="s">
        <v>7</v>
      </c>
      <c r="P16" s="6" t="s">
        <v>7</v>
      </c>
      <c r="Q16" s="6" t="s">
        <v>7</v>
      </c>
      <c r="R16" s="6" t="s">
        <v>7</v>
      </c>
      <c r="S16" s="6" t="s">
        <v>8</v>
      </c>
      <c r="T16" s="6" t="s">
        <v>8</v>
      </c>
      <c r="U16" s="6" t="s">
        <v>7</v>
      </c>
      <c r="V16" s="6" t="s">
        <v>7</v>
      </c>
      <c r="W16" s="6" t="s">
        <v>8</v>
      </c>
      <c r="X16" s="6" t="s">
        <v>8</v>
      </c>
      <c r="Y16" s="6" t="s">
        <v>8</v>
      </c>
      <c r="Z16" s="6"/>
      <c r="AA16" s="6" t="s">
        <v>7</v>
      </c>
      <c r="AB16" s="6" t="s">
        <v>8</v>
      </c>
      <c r="AC16" s="6" t="s">
        <v>8</v>
      </c>
      <c r="AD16" s="6" t="s">
        <v>7</v>
      </c>
      <c r="AE16" s="6" t="s">
        <v>7</v>
      </c>
      <c r="AF16" s="6" t="s">
        <v>7</v>
      </c>
      <c r="AG16" s="6" t="s">
        <v>7</v>
      </c>
      <c r="AH16" s="6" t="s">
        <v>8</v>
      </c>
      <c r="AI16" s="6" t="s">
        <v>7</v>
      </c>
      <c r="AJ16" s="6" t="s">
        <v>8</v>
      </c>
      <c r="AK16" s="6"/>
      <c r="AL16" s="6" t="s">
        <v>7</v>
      </c>
      <c r="AM16" s="6" t="s">
        <v>7</v>
      </c>
      <c r="AN16" s="6"/>
      <c r="AO16" s="6"/>
      <c r="AP16" s="6"/>
      <c r="AQ16" s="6" t="s">
        <v>8</v>
      </c>
      <c r="AR16" s="6" t="s">
        <v>7</v>
      </c>
      <c r="AS16" s="6" t="s">
        <v>7</v>
      </c>
      <c r="AT16" s="6" t="s">
        <v>7</v>
      </c>
      <c r="AU16" s="6"/>
    </row>
    <row r="17" spans="1:47" x14ac:dyDescent="0.25">
      <c r="A17" s="3">
        <v>7</v>
      </c>
      <c r="B17" s="5" t="s">
        <v>117</v>
      </c>
      <c r="C17" s="5" t="s">
        <v>81</v>
      </c>
      <c r="D17" s="5">
        <v>2003</v>
      </c>
      <c r="E17" s="9">
        <f t="shared" si="2"/>
        <v>29</v>
      </c>
      <c r="F17" s="13">
        <f t="shared" si="3"/>
        <v>32.096611690465792</v>
      </c>
      <c r="G17" s="11"/>
      <c r="H17" s="6"/>
      <c r="I17" s="6" t="s">
        <v>8</v>
      </c>
      <c r="J17" s="6" t="s">
        <v>7</v>
      </c>
      <c r="K17" s="6" t="s">
        <v>8</v>
      </c>
      <c r="L17" s="6" t="s">
        <v>8</v>
      </c>
      <c r="M17" s="6" t="s">
        <v>7</v>
      </c>
      <c r="N17" s="6" t="s">
        <v>7</v>
      </c>
      <c r="O17" s="6" t="s">
        <v>7</v>
      </c>
      <c r="P17" s="6" t="s">
        <v>7</v>
      </c>
      <c r="Q17" s="6"/>
      <c r="R17" s="6" t="s">
        <v>7</v>
      </c>
      <c r="S17" s="6" t="s">
        <v>8</v>
      </c>
      <c r="T17" s="6"/>
      <c r="U17" s="6" t="s">
        <v>7</v>
      </c>
      <c r="V17" s="6" t="s">
        <v>7</v>
      </c>
      <c r="W17" s="6" t="s">
        <v>8</v>
      </c>
      <c r="X17" s="6" t="s">
        <v>8</v>
      </c>
      <c r="Y17" s="6" t="s">
        <v>8</v>
      </c>
      <c r="Z17" s="6" t="s">
        <v>8</v>
      </c>
      <c r="AA17" s="6" t="s">
        <v>7</v>
      </c>
      <c r="AB17" s="6"/>
      <c r="AC17" s="6"/>
      <c r="AD17" s="6"/>
      <c r="AE17" s="6" t="s">
        <v>7</v>
      </c>
      <c r="AF17" s="6" t="s">
        <v>7</v>
      </c>
      <c r="AG17" s="6" t="s">
        <v>7</v>
      </c>
      <c r="AH17" s="6" t="s">
        <v>8</v>
      </c>
      <c r="AI17" s="6" t="s">
        <v>7</v>
      </c>
      <c r="AJ17" s="6" t="s">
        <v>8</v>
      </c>
      <c r="AK17" s="6" t="s">
        <v>7</v>
      </c>
      <c r="AL17" s="6" t="s">
        <v>7</v>
      </c>
      <c r="AM17" s="6" t="s">
        <v>7</v>
      </c>
      <c r="AN17" s="6"/>
      <c r="AO17" s="6"/>
      <c r="AP17" s="6"/>
      <c r="AQ17" s="6"/>
      <c r="AR17" s="6" t="s">
        <v>7</v>
      </c>
      <c r="AS17" s="6" t="s">
        <v>7</v>
      </c>
      <c r="AT17" s="6" t="s">
        <v>8</v>
      </c>
      <c r="AU17" s="6"/>
    </row>
    <row r="18" spans="1:47" x14ac:dyDescent="0.25">
      <c r="A18" s="3">
        <v>8</v>
      </c>
      <c r="B18" s="5" t="s">
        <v>113</v>
      </c>
      <c r="C18" s="5" t="s">
        <v>110</v>
      </c>
      <c r="D18" s="5">
        <v>1983</v>
      </c>
      <c r="E18" s="9">
        <f t="shared" si="2"/>
        <v>26</v>
      </c>
      <c r="F18" s="13">
        <f t="shared" si="3"/>
        <v>28.914360388014465</v>
      </c>
      <c r="G18" s="21"/>
      <c r="H18" s="22"/>
      <c r="I18" s="23" t="s">
        <v>8</v>
      </c>
      <c r="J18" s="23" t="s">
        <v>7</v>
      </c>
      <c r="K18" s="23" t="s">
        <v>8</v>
      </c>
      <c r="L18" s="23" t="s">
        <v>7</v>
      </c>
      <c r="M18" s="23" t="s">
        <v>7</v>
      </c>
      <c r="N18" s="23" t="s">
        <v>7</v>
      </c>
      <c r="O18" s="23" t="s">
        <v>7</v>
      </c>
      <c r="P18" s="23" t="s">
        <v>7</v>
      </c>
      <c r="Q18" s="23" t="s">
        <v>7</v>
      </c>
      <c r="R18" s="23" t="s">
        <v>7</v>
      </c>
      <c r="S18" s="23" t="s">
        <v>8</v>
      </c>
      <c r="T18" s="23"/>
      <c r="U18" s="23" t="s">
        <v>8</v>
      </c>
      <c r="V18" s="23" t="s">
        <v>7</v>
      </c>
      <c r="W18" s="23" t="s">
        <v>7</v>
      </c>
      <c r="X18" s="23" t="s">
        <v>8</v>
      </c>
      <c r="Y18" s="23" t="s">
        <v>7</v>
      </c>
      <c r="Z18" s="23"/>
      <c r="AA18" s="23"/>
      <c r="AB18" s="23"/>
      <c r="AC18" s="23"/>
      <c r="AD18" s="23" t="s">
        <v>7</v>
      </c>
      <c r="AE18" s="23" t="s">
        <v>7</v>
      </c>
      <c r="AF18" s="23" t="s">
        <v>7</v>
      </c>
      <c r="AG18" s="23" t="s">
        <v>7</v>
      </c>
      <c r="AH18" s="23" t="s">
        <v>8</v>
      </c>
      <c r="AI18" s="23"/>
      <c r="AJ18" s="23"/>
      <c r="AK18" s="23" t="s">
        <v>7</v>
      </c>
      <c r="AL18" s="23" t="s">
        <v>7</v>
      </c>
      <c r="AM18" s="23" t="s">
        <v>7</v>
      </c>
      <c r="AN18" s="23"/>
      <c r="AO18" s="23"/>
      <c r="AP18" s="23"/>
      <c r="AQ18" s="23"/>
      <c r="AR18" s="23" t="s">
        <v>7</v>
      </c>
      <c r="AS18" s="23"/>
      <c r="AT18" s="23" t="s">
        <v>8</v>
      </c>
      <c r="AU18" s="23"/>
    </row>
    <row r="19" spans="1:47" x14ac:dyDescent="0.25">
      <c r="A19" s="3">
        <v>9</v>
      </c>
      <c r="B19" s="5" t="s">
        <v>211</v>
      </c>
      <c r="C19" s="5" t="s">
        <v>128</v>
      </c>
      <c r="D19" s="5"/>
      <c r="E19" s="9">
        <f t="shared" si="2"/>
        <v>26</v>
      </c>
      <c r="F19" s="13">
        <f t="shared" si="3"/>
        <v>28.670388849861549</v>
      </c>
      <c r="G19" s="21"/>
      <c r="H19" s="14"/>
      <c r="I19" s="6" t="s">
        <v>8</v>
      </c>
      <c r="J19" s="6" t="s">
        <v>7</v>
      </c>
      <c r="K19" s="6" t="s">
        <v>8</v>
      </c>
      <c r="L19" s="6"/>
      <c r="M19" s="6" t="s">
        <v>7</v>
      </c>
      <c r="N19" s="6" t="s">
        <v>7</v>
      </c>
      <c r="O19" s="6" t="s">
        <v>7</v>
      </c>
      <c r="P19" s="6" t="s">
        <v>7</v>
      </c>
      <c r="Q19" s="6" t="s">
        <v>8</v>
      </c>
      <c r="R19" s="6" t="s">
        <v>7</v>
      </c>
      <c r="S19" s="6"/>
      <c r="T19" s="6"/>
      <c r="U19" s="6" t="s">
        <v>7</v>
      </c>
      <c r="V19" s="6" t="s">
        <v>8</v>
      </c>
      <c r="W19" s="6" t="s">
        <v>7</v>
      </c>
      <c r="X19" s="6" t="s">
        <v>7</v>
      </c>
      <c r="Y19" s="6" t="s">
        <v>8</v>
      </c>
      <c r="Z19" s="6" t="s">
        <v>8</v>
      </c>
      <c r="AA19" s="6" t="s">
        <v>7</v>
      </c>
      <c r="AB19" s="6"/>
      <c r="AC19" s="6"/>
      <c r="AD19" s="6" t="s">
        <v>7</v>
      </c>
      <c r="AE19" s="6" t="s">
        <v>7</v>
      </c>
      <c r="AF19" s="6" t="s">
        <v>7</v>
      </c>
      <c r="AG19" s="6" t="s">
        <v>7</v>
      </c>
      <c r="AH19" s="6"/>
      <c r="AI19" s="6" t="s">
        <v>7</v>
      </c>
      <c r="AJ19" s="6"/>
      <c r="AK19" s="6" t="s">
        <v>8</v>
      </c>
      <c r="AL19" s="6" t="s">
        <v>7</v>
      </c>
      <c r="AM19" s="6" t="s">
        <v>7</v>
      </c>
      <c r="AN19" s="6"/>
      <c r="AO19" s="6"/>
      <c r="AP19" s="6"/>
      <c r="AQ19" s="6"/>
      <c r="AR19" s="6" t="s">
        <v>7</v>
      </c>
      <c r="AS19" s="6" t="s">
        <v>7</v>
      </c>
      <c r="AT19" s="6"/>
      <c r="AU19" s="6"/>
    </row>
    <row r="20" spans="1:47" x14ac:dyDescent="0.25">
      <c r="A20" s="3">
        <v>10</v>
      </c>
      <c r="B20" s="5" t="s">
        <v>136</v>
      </c>
      <c r="C20" s="5" t="s">
        <v>85</v>
      </c>
      <c r="D20" s="5">
        <v>1990</v>
      </c>
      <c r="E20" s="9">
        <f t="shared" si="2"/>
        <v>24</v>
      </c>
      <c r="F20" s="13">
        <f t="shared" si="3"/>
        <v>26.347461941275199</v>
      </c>
      <c r="G20" s="21"/>
      <c r="H20" s="14"/>
      <c r="I20" s="6" t="s">
        <v>8</v>
      </c>
      <c r="J20" s="6" t="s">
        <v>7</v>
      </c>
      <c r="K20" s="6" t="s">
        <v>8</v>
      </c>
      <c r="L20" s="6"/>
      <c r="M20" s="6" t="s">
        <v>7</v>
      </c>
      <c r="N20" s="6" t="s">
        <v>7</v>
      </c>
      <c r="O20" s="6" t="s">
        <v>7</v>
      </c>
      <c r="P20" s="6" t="s">
        <v>7</v>
      </c>
      <c r="Q20" s="6"/>
      <c r="R20" s="6" t="s">
        <v>7</v>
      </c>
      <c r="S20" s="6"/>
      <c r="T20" s="6"/>
      <c r="U20" s="6" t="s">
        <v>7</v>
      </c>
      <c r="V20" s="6" t="s">
        <v>8</v>
      </c>
      <c r="W20" s="6" t="s">
        <v>7</v>
      </c>
      <c r="X20" s="6" t="s">
        <v>8</v>
      </c>
      <c r="Y20" s="6"/>
      <c r="Z20" s="6" t="s">
        <v>7</v>
      </c>
      <c r="AA20" s="6" t="s">
        <v>8</v>
      </c>
      <c r="AB20" s="6"/>
      <c r="AC20" s="6"/>
      <c r="AD20" s="6" t="s">
        <v>7</v>
      </c>
      <c r="AE20" s="6" t="s">
        <v>7</v>
      </c>
      <c r="AF20" s="6" t="s">
        <v>7</v>
      </c>
      <c r="AG20" s="6" t="s">
        <v>7</v>
      </c>
      <c r="AH20" s="6"/>
      <c r="AI20" s="6" t="s">
        <v>7</v>
      </c>
      <c r="AJ20" s="6"/>
      <c r="AK20" s="6"/>
      <c r="AL20" s="6" t="s">
        <v>7</v>
      </c>
      <c r="AM20" s="6" t="s">
        <v>7</v>
      </c>
      <c r="AN20" s="6"/>
      <c r="AO20" s="6"/>
      <c r="AP20" s="6"/>
      <c r="AQ20" s="6"/>
      <c r="AR20" s="6" t="s">
        <v>7</v>
      </c>
      <c r="AS20" s="6" t="s">
        <v>7</v>
      </c>
      <c r="AT20" s="6" t="s">
        <v>8</v>
      </c>
      <c r="AU20" s="6"/>
    </row>
    <row r="21" spans="1:47" x14ac:dyDescent="0.25">
      <c r="A21" s="3">
        <v>11</v>
      </c>
      <c r="B21" s="5" t="s">
        <v>112</v>
      </c>
      <c r="C21" s="5" t="s">
        <v>85</v>
      </c>
      <c r="D21" s="5">
        <v>1994</v>
      </c>
      <c r="E21" s="9">
        <f t="shared" si="2"/>
        <v>18</v>
      </c>
      <c r="F21" s="13">
        <f t="shared" si="3"/>
        <v>19.77991329743665</v>
      </c>
      <c r="G21" s="21"/>
      <c r="H21" s="14"/>
      <c r="I21" s="6" t="s">
        <v>8</v>
      </c>
      <c r="J21" s="6" t="s">
        <v>7</v>
      </c>
      <c r="K21" s="6" t="s">
        <v>8</v>
      </c>
      <c r="L21" s="6"/>
      <c r="M21" s="6" t="s">
        <v>7</v>
      </c>
      <c r="N21" s="6" t="s">
        <v>7</v>
      </c>
      <c r="O21" s="6"/>
      <c r="P21" s="6" t="s">
        <v>7</v>
      </c>
      <c r="Q21" s="6"/>
      <c r="R21" s="6" t="s">
        <v>7</v>
      </c>
      <c r="S21" s="6"/>
      <c r="T21" s="6" t="s">
        <v>8</v>
      </c>
      <c r="U21" s="6" t="s">
        <v>7</v>
      </c>
      <c r="V21" s="6" t="s">
        <v>8</v>
      </c>
      <c r="W21" s="6"/>
      <c r="X21" s="6"/>
      <c r="Y21" s="6"/>
      <c r="Z21" s="6"/>
      <c r="AA21" s="6"/>
      <c r="AB21" s="6"/>
      <c r="AC21" s="6"/>
      <c r="AD21" s="6" t="s">
        <v>7</v>
      </c>
      <c r="AE21" s="6"/>
      <c r="AF21" s="6" t="s">
        <v>7</v>
      </c>
      <c r="AG21" s="6" t="s">
        <v>8</v>
      </c>
      <c r="AH21" s="6"/>
      <c r="AI21" s="6" t="s">
        <v>7</v>
      </c>
      <c r="AJ21" s="6"/>
      <c r="AK21" s="6"/>
      <c r="AL21" s="6" t="s">
        <v>7</v>
      </c>
      <c r="AM21" s="6" t="s">
        <v>7</v>
      </c>
      <c r="AN21" s="6"/>
      <c r="AO21" s="6"/>
      <c r="AP21" s="6"/>
      <c r="AQ21" s="6" t="s">
        <v>7</v>
      </c>
      <c r="AR21" s="6" t="s">
        <v>7</v>
      </c>
      <c r="AS21" s="6"/>
      <c r="AT21" s="6"/>
      <c r="AU21" s="6"/>
    </row>
  </sheetData>
  <sortState ref="B11:AU21">
    <sortCondition descending="1" ref="F11:F21"/>
  </sortState>
  <mergeCells count="12">
    <mergeCell ref="B8:B10"/>
    <mergeCell ref="C8:C10"/>
    <mergeCell ref="A1:F1"/>
    <mergeCell ref="A2:C2"/>
    <mergeCell ref="D2:F2"/>
    <mergeCell ref="A4:F4"/>
    <mergeCell ref="A5:F5"/>
    <mergeCell ref="A7:B7"/>
    <mergeCell ref="D7:D10"/>
    <mergeCell ref="E7:E10"/>
    <mergeCell ref="F7:F10"/>
    <mergeCell ref="A8:A10"/>
  </mergeCells>
  <conditionalFormatting sqref="E11:E21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{A8388FEE-3663-49D9-AFFC-3EF23E453308}</x14:id>
        </ext>
      </extLst>
    </cfRule>
  </conditionalFormatting>
  <conditionalFormatting sqref="F11:F21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{C769E5C7-060F-4412-B847-F4EC04EE65FD}</x14:id>
        </ext>
      </extLst>
    </cfRule>
  </conditionalFormatting>
  <pageMargins left="0.25" right="0.25" top="0.75" bottom="0.75" header="0.3" footer="0.3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388FEE-3663-49D9-AFFC-3EF23E4533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E11:E21</xm:sqref>
        </x14:conditionalFormatting>
        <x14:conditionalFormatting xmlns:xm="http://schemas.microsoft.com/office/excel/2006/main">
          <x14:cfRule type="dataBar" id="{C769E5C7-060F-4412-B847-F4EC04EE65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F11:F21</xm:sqref>
        </x14:conditionalFormatting>
        <x14:conditionalFormatting xmlns:xm="http://schemas.microsoft.com/office/excel/2006/main">
          <x14:cfRule type="cellIs" priority="7" operator="equal" id="{2322EC3F-7772-4E27-90A4-BAA711A85D94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8" operator="equal" id="{2CE37798-ED95-4029-83D7-A5447AA6655E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H11:AU20</xm:sqref>
        </x14:conditionalFormatting>
        <x14:conditionalFormatting xmlns:xm="http://schemas.microsoft.com/office/excel/2006/main">
          <x14:cfRule type="cellIs" priority="1" operator="equal" id="{224C9DB1-56BD-4C5D-8556-C862A7458CFD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2" operator="equal" id="{50FCE1C9-58F8-4389-AD26-964B1D89DB70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H21:AU21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Не верно введена категория">
          <x14:formula1>
            <xm:f>Служебный!$B$2:$B$20</xm:f>
          </x14:formula1>
          <xm:sqref>H8:AU8</xm:sqref>
        </x14:dataValidation>
        <x14:dataValidation type="list" allowBlank="1" showInputMessage="1" showErrorMessage="1">
          <x14:formula1>
            <xm:f>Служебный!$A$2:$A$3</xm:f>
          </x14:formula1>
          <xm:sqref>H11:AU21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zoomScaleNormal="100" workbookViewId="0">
      <pane xSplit="9" ySplit="18" topLeftCell="J19" activePane="bottomRight" state="frozen"/>
      <selection pane="topRight" activeCell="J1" sqref="J1"/>
      <selection pane="bottomLeft" activeCell="A20" sqref="A20"/>
      <selection pane="bottomRight" activeCell="B15" sqref="B15"/>
    </sheetView>
  </sheetViews>
  <sheetFormatPr defaultColWidth="8.85546875" defaultRowHeight="15" x14ac:dyDescent="0.25"/>
  <cols>
    <col min="1" max="1" width="3.140625" style="2" bestFit="1" customWidth="1"/>
    <col min="2" max="2" width="25.7109375" style="2" customWidth="1"/>
    <col min="3" max="3" width="18.140625" style="2" bestFit="1" customWidth="1"/>
    <col min="4" max="4" width="5.140625" style="2" bestFit="1" customWidth="1"/>
    <col min="5" max="5" width="9.85546875" style="2" customWidth="1"/>
    <col min="6" max="6" width="9.42578125" style="2" bestFit="1" customWidth="1"/>
    <col min="7" max="7" width="9.140625" style="2" bestFit="1" customWidth="1"/>
    <col min="8" max="16" width="4.85546875" style="2" bestFit="1" customWidth="1"/>
    <col min="17" max="47" width="5.7109375" style="2" bestFit="1" customWidth="1"/>
    <col min="48" max="16384" width="8.85546875" style="2"/>
  </cols>
  <sheetData>
    <row r="1" spans="1:47" x14ac:dyDescent="0.25">
      <c r="A1" s="50" t="s">
        <v>40</v>
      </c>
      <c r="B1" s="50"/>
      <c r="C1" s="50"/>
      <c r="D1" s="50"/>
      <c r="E1" s="50"/>
      <c r="F1" s="50"/>
      <c r="G1" s="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47" x14ac:dyDescent="0.25">
      <c r="A2" s="51" t="s">
        <v>9</v>
      </c>
      <c r="B2" s="51"/>
      <c r="C2" s="51"/>
      <c r="D2" s="52">
        <v>43147</v>
      </c>
      <c r="E2" s="51"/>
      <c r="F2" s="51"/>
      <c r="G2" s="3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7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7" x14ac:dyDescent="0.25">
      <c r="A4" s="50" t="s">
        <v>10</v>
      </c>
      <c r="B4" s="50"/>
      <c r="C4" s="50"/>
      <c r="D4" s="50"/>
      <c r="E4" s="50"/>
      <c r="F4" s="50"/>
      <c r="G4" s="3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7" x14ac:dyDescent="0.25">
      <c r="A5" s="51" t="s">
        <v>80</v>
      </c>
      <c r="B5" s="51"/>
      <c r="C5" s="51"/>
      <c r="D5" s="51"/>
      <c r="E5" s="51"/>
      <c r="F5" s="51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7" x14ac:dyDescent="0.2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7" ht="15" customHeight="1" x14ac:dyDescent="0.25">
      <c r="A7" s="43" t="s">
        <v>5</v>
      </c>
      <c r="B7" s="43"/>
      <c r="C7" s="15">
        <f>COUNTA(B11:B31)</f>
        <v>20</v>
      </c>
      <c r="D7" s="41" t="s">
        <v>1</v>
      </c>
      <c r="E7" s="41" t="s">
        <v>4</v>
      </c>
      <c r="F7" s="42" t="s">
        <v>2</v>
      </c>
      <c r="G7" s="17"/>
      <c r="H7" s="16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  <c r="AD7" s="10" t="s">
        <v>36</v>
      </c>
      <c r="AE7" s="10" t="s">
        <v>37</v>
      </c>
      <c r="AF7" s="10" t="s">
        <v>38</v>
      </c>
      <c r="AG7" s="10" t="s">
        <v>39</v>
      </c>
      <c r="AH7" s="10" t="s">
        <v>62</v>
      </c>
      <c r="AI7" s="10" t="s">
        <v>63</v>
      </c>
      <c r="AJ7" s="10" t="s">
        <v>64</v>
      </c>
      <c r="AK7" s="10" t="s">
        <v>65</v>
      </c>
      <c r="AL7" s="10" t="s">
        <v>66</v>
      </c>
      <c r="AM7" s="10" t="s">
        <v>67</v>
      </c>
      <c r="AN7" s="10" t="s">
        <v>68</v>
      </c>
      <c r="AO7" s="10" t="s">
        <v>69</v>
      </c>
      <c r="AP7" s="10" t="s">
        <v>70</v>
      </c>
      <c r="AQ7" s="10" t="s">
        <v>71</v>
      </c>
      <c r="AR7" s="10" t="s">
        <v>72</v>
      </c>
      <c r="AS7" s="10" t="s">
        <v>73</v>
      </c>
      <c r="AT7" s="10" t="s">
        <v>74</v>
      </c>
      <c r="AU7" s="10" t="s">
        <v>75</v>
      </c>
    </row>
    <row r="8" spans="1:47" x14ac:dyDescent="0.25">
      <c r="A8" s="44" t="s">
        <v>3</v>
      </c>
      <c r="B8" s="44" t="s">
        <v>11</v>
      </c>
      <c r="C8" s="47" t="s">
        <v>0</v>
      </c>
      <c r="D8" s="41"/>
      <c r="E8" s="41"/>
      <c r="F8" s="42"/>
      <c r="G8" s="32" t="s">
        <v>42</v>
      </c>
      <c r="H8" s="16" t="s">
        <v>57</v>
      </c>
      <c r="I8" s="16" t="s">
        <v>53</v>
      </c>
      <c r="J8" s="16" t="s">
        <v>49</v>
      </c>
      <c r="K8" s="16" t="s">
        <v>53</v>
      </c>
      <c r="L8" s="16" t="s">
        <v>54</v>
      </c>
      <c r="M8" s="16" t="s">
        <v>51</v>
      </c>
      <c r="N8" s="16" t="s">
        <v>51</v>
      </c>
      <c r="O8" s="16" t="s">
        <v>52</v>
      </c>
      <c r="P8" s="16" t="s">
        <v>51</v>
      </c>
      <c r="Q8" s="16" t="s">
        <v>53</v>
      </c>
      <c r="R8" s="16" t="s">
        <v>50</v>
      </c>
      <c r="S8" s="16" t="s">
        <v>53</v>
      </c>
      <c r="T8" s="16" t="s">
        <v>55</v>
      </c>
      <c r="U8" s="16" t="s">
        <v>52</v>
      </c>
      <c r="V8" s="16" t="s">
        <v>52</v>
      </c>
      <c r="W8" s="16" t="s">
        <v>52</v>
      </c>
      <c r="X8" s="16" t="s">
        <v>55</v>
      </c>
      <c r="Y8" s="16" t="s">
        <v>52</v>
      </c>
      <c r="Z8" s="16" t="s">
        <v>53</v>
      </c>
      <c r="AA8" s="16" t="s">
        <v>53</v>
      </c>
      <c r="AB8" s="16" t="s">
        <v>54</v>
      </c>
      <c r="AC8" s="16" t="s">
        <v>58</v>
      </c>
      <c r="AD8" s="16" t="s">
        <v>50</v>
      </c>
      <c r="AE8" s="16" t="s">
        <v>51</v>
      </c>
      <c r="AF8" s="16" t="s">
        <v>51</v>
      </c>
      <c r="AG8" s="16" t="s">
        <v>51</v>
      </c>
      <c r="AH8" s="16" t="s">
        <v>55</v>
      </c>
      <c r="AI8" s="16" t="s">
        <v>49</v>
      </c>
      <c r="AJ8" s="16" t="s">
        <v>53</v>
      </c>
      <c r="AK8" s="16" t="s">
        <v>53</v>
      </c>
      <c r="AL8" s="16" t="s">
        <v>50</v>
      </c>
      <c r="AM8" s="16" t="s">
        <v>51</v>
      </c>
      <c r="AN8" s="16" t="s">
        <v>56</v>
      </c>
      <c r="AO8" s="16" t="s">
        <v>57</v>
      </c>
      <c r="AP8" s="16" t="s">
        <v>59</v>
      </c>
      <c r="AQ8" s="16" t="s">
        <v>55</v>
      </c>
      <c r="AR8" s="16" t="s">
        <v>49</v>
      </c>
      <c r="AS8" s="16" t="s">
        <v>51</v>
      </c>
      <c r="AT8" s="16" t="s">
        <v>53</v>
      </c>
      <c r="AU8" s="16" t="s">
        <v>59</v>
      </c>
    </row>
    <row r="9" spans="1:47" ht="15" customHeight="1" x14ac:dyDescent="0.25">
      <c r="A9" s="45"/>
      <c r="B9" s="45"/>
      <c r="C9" s="48"/>
      <c r="D9" s="41"/>
      <c r="E9" s="41"/>
      <c r="F9" s="42"/>
      <c r="G9" s="18" t="s">
        <v>13</v>
      </c>
      <c r="H9" s="11">
        <f t="shared" ref="H9:AU9" si="0">IF(COUNTA(H11:H31)&lt;&gt;0,($C$7/COUNTA(H11:H31))^(1/3),0)</f>
        <v>0</v>
      </c>
      <c r="I9" s="11">
        <f t="shared" si="0"/>
        <v>1.5874010519681994</v>
      </c>
      <c r="J9" s="11">
        <f t="shared" si="0"/>
        <v>1.017244768191101</v>
      </c>
      <c r="K9" s="11">
        <f t="shared" si="0"/>
        <v>1.5874010519681994</v>
      </c>
      <c r="L9" s="11">
        <f t="shared" si="0"/>
        <v>2.7144176165949063</v>
      </c>
      <c r="M9" s="11">
        <f t="shared" si="0"/>
        <v>1.1006424162982089</v>
      </c>
      <c r="N9" s="11">
        <f t="shared" si="0"/>
        <v>1.4938015821857216</v>
      </c>
      <c r="O9" s="11">
        <f t="shared" si="0"/>
        <v>1.5874010519681994</v>
      </c>
      <c r="P9" s="11">
        <f t="shared" si="0"/>
        <v>1.0772173450159419</v>
      </c>
      <c r="Q9" s="11">
        <f t="shared" si="0"/>
        <v>2.1544346900318838</v>
      </c>
      <c r="R9" s="11">
        <f t="shared" si="0"/>
        <v>1.0357441686512863</v>
      </c>
      <c r="S9" s="11">
        <f t="shared" si="0"/>
        <v>0</v>
      </c>
      <c r="T9" s="11">
        <f t="shared" si="0"/>
        <v>2.7144176165949063</v>
      </c>
      <c r="U9" s="11">
        <f t="shared" si="0"/>
        <v>1.5874010519681994</v>
      </c>
      <c r="V9" s="11">
        <f t="shared" si="0"/>
        <v>1.4938015821857216</v>
      </c>
      <c r="W9" s="11">
        <f t="shared" si="0"/>
        <v>1.5874010519681994</v>
      </c>
      <c r="X9" s="11">
        <f t="shared" si="0"/>
        <v>1.8820720577620569</v>
      </c>
      <c r="Y9" s="11">
        <f t="shared" si="0"/>
        <v>2.7144176165949063</v>
      </c>
      <c r="Z9" s="11">
        <f t="shared" si="0"/>
        <v>2.7144176165949063</v>
      </c>
      <c r="AA9" s="11">
        <f t="shared" si="0"/>
        <v>2.7144176165949063</v>
      </c>
      <c r="AB9" s="11">
        <f t="shared" si="0"/>
        <v>0</v>
      </c>
      <c r="AC9" s="11">
        <f t="shared" si="0"/>
        <v>0</v>
      </c>
      <c r="AD9" s="11">
        <f t="shared" si="0"/>
        <v>1.0556671919780007</v>
      </c>
      <c r="AE9" s="11">
        <f t="shared" si="0"/>
        <v>1.0772173450159419</v>
      </c>
      <c r="AF9" s="11">
        <f t="shared" si="0"/>
        <v>1.0357441686512863</v>
      </c>
      <c r="AG9" s="11">
        <f t="shared" si="0"/>
        <v>1.126247880443606</v>
      </c>
      <c r="AH9" s="11">
        <f t="shared" si="0"/>
        <v>0</v>
      </c>
      <c r="AI9" s="11">
        <f t="shared" si="0"/>
        <v>1.017244768191101</v>
      </c>
      <c r="AJ9" s="11">
        <f t="shared" si="0"/>
        <v>0</v>
      </c>
      <c r="AK9" s="11">
        <f t="shared" si="0"/>
        <v>2.7144176165949063</v>
      </c>
      <c r="AL9" s="11">
        <f t="shared" si="0"/>
        <v>1.0357441686512863</v>
      </c>
      <c r="AM9" s="11">
        <f t="shared" si="0"/>
        <v>1.2599210498948732</v>
      </c>
      <c r="AN9" s="11">
        <f t="shared" si="0"/>
        <v>0</v>
      </c>
      <c r="AO9" s="11">
        <f t="shared" si="0"/>
        <v>0</v>
      </c>
      <c r="AP9" s="11">
        <f t="shared" si="0"/>
        <v>0</v>
      </c>
      <c r="AQ9" s="11">
        <f t="shared" si="0"/>
        <v>0</v>
      </c>
      <c r="AR9" s="11">
        <f t="shared" si="0"/>
        <v>1.0556671919780007</v>
      </c>
      <c r="AS9" s="11">
        <f t="shared" si="0"/>
        <v>1.3572088082974534</v>
      </c>
      <c r="AT9" s="11">
        <f t="shared" si="0"/>
        <v>2.1544346900318838</v>
      </c>
      <c r="AU9" s="11">
        <f t="shared" si="0"/>
        <v>0</v>
      </c>
    </row>
    <row r="10" spans="1:47" x14ac:dyDescent="0.25">
      <c r="A10" s="46"/>
      <c r="B10" s="46"/>
      <c r="C10" s="49"/>
      <c r="D10" s="41"/>
      <c r="E10" s="41"/>
      <c r="F10" s="42"/>
      <c r="G10" s="19" t="s">
        <v>12</v>
      </c>
      <c r="H10" s="11">
        <f>H9*1.1</f>
        <v>0</v>
      </c>
      <c r="I10" s="11">
        <f t="shared" ref="I10:AU10" si="1">I9*1.1</f>
        <v>1.7461411571650194</v>
      </c>
      <c r="J10" s="11">
        <f t="shared" si="1"/>
        <v>1.1189692450102111</v>
      </c>
      <c r="K10" s="11">
        <f t="shared" si="1"/>
        <v>1.7461411571650194</v>
      </c>
      <c r="L10" s="11">
        <f t="shared" si="1"/>
        <v>2.9858593782543972</v>
      </c>
      <c r="M10" s="11">
        <f t="shared" si="1"/>
        <v>1.2107066579280299</v>
      </c>
      <c r="N10" s="11">
        <f t="shared" si="1"/>
        <v>1.6431817404042939</v>
      </c>
      <c r="O10" s="11">
        <f t="shared" si="1"/>
        <v>1.7461411571650194</v>
      </c>
      <c r="P10" s="11">
        <f t="shared" si="1"/>
        <v>1.1849390795175363</v>
      </c>
      <c r="Q10" s="11">
        <f t="shared" si="1"/>
        <v>2.3698781590350726</v>
      </c>
      <c r="R10" s="11">
        <f t="shared" si="1"/>
        <v>1.139318585516415</v>
      </c>
      <c r="S10" s="11">
        <f t="shared" si="1"/>
        <v>0</v>
      </c>
      <c r="T10" s="11">
        <f t="shared" si="1"/>
        <v>2.9858593782543972</v>
      </c>
      <c r="U10" s="11">
        <f t="shared" si="1"/>
        <v>1.7461411571650194</v>
      </c>
      <c r="V10" s="11">
        <f t="shared" si="1"/>
        <v>1.6431817404042939</v>
      </c>
      <c r="W10" s="11">
        <f t="shared" si="1"/>
        <v>1.7461411571650194</v>
      </c>
      <c r="X10" s="11">
        <f t="shared" si="1"/>
        <v>2.0702792635382625</v>
      </c>
      <c r="Y10" s="11">
        <f t="shared" si="1"/>
        <v>2.9858593782543972</v>
      </c>
      <c r="Z10" s="11">
        <f t="shared" si="1"/>
        <v>2.9858593782543972</v>
      </c>
      <c r="AA10" s="11">
        <f t="shared" si="1"/>
        <v>2.9858593782543972</v>
      </c>
      <c r="AB10" s="11">
        <f t="shared" si="1"/>
        <v>0</v>
      </c>
      <c r="AC10" s="11">
        <f t="shared" si="1"/>
        <v>0</v>
      </c>
      <c r="AD10" s="11">
        <f t="shared" si="1"/>
        <v>1.161233911175801</v>
      </c>
      <c r="AE10" s="11">
        <f t="shared" si="1"/>
        <v>1.1849390795175363</v>
      </c>
      <c r="AF10" s="11">
        <f t="shared" si="1"/>
        <v>1.139318585516415</v>
      </c>
      <c r="AG10" s="11">
        <f t="shared" si="1"/>
        <v>1.2388726684879667</v>
      </c>
      <c r="AH10" s="11">
        <f t="shared" si="1"/>
        <v>0</v>
      </c>
      <c r="AI10" s="11">
        <f t="shared" si="1"/>
        <v>1.1189692450102111</v>
      </c>
      <c r="AJ10" s="11">
        <f t="shared" si="1"/>
        <v>0</v>
      </c>
      <c r="AK10" s="11">
        <f t="shared" si="1"/>
        <v>2.9858593782543972</v>
      </c>
      <c r="AL10" s="11">
        <f t="shared" si="1"/>
        <v>1.139318585516415</v>
      </c>
      <c r="AM10" s="11">
        <f t="shared" si="1"/>
        <v>1.3859131548843606</v>
      </c>
      <c r="AN10" s="11">
        <f t="shared" si="1"/>
        <v>0</v>
      </c>
      <c r="AO10" s="11">
        <f t="shared" si="1"/>
        <v>0</v>
      </c>
      <c r="AP10" s="11">
        <f t="shared" si="1"/>
        <v>0</v>
      </c>
      <c r="AQ10" s="11">
        <f t="shared" si="1"/>
        <v>0</v>
      </c>
      <c r="AR10" s="11">
        <f t="shared" si="1"/>
        <v>1.161233911175801</v>
      </c>
      <c r="AS10" s="11">
        <f t="shared" si="1"/>
        <v>1.4929296891271988</v>
      </c>
      <c r="AT10" s="11">
        <f t="shared" si="1"/>
        <v>2.3698781590350726</v>
      </c>
      <c r="AU10" s="11">
        <f t="shared" si="1"/>
        <v>0</v>
      </c>
    </row>
    <row r="11" spans="1:47" x14ac:dyDescent="0.25">
      <c r="A11" s="3">
        <v>1</v>
      </c>
      <c r="B11" s="5" t="s">
        <v>139</v>
      </c>
      <c r="C11" s="1" t="s">
        <v>85</v>
      </c>
      <c r="D11" s="31">
        <v>2000</v>
      </c>
      <c r="E11" s="9">
        <f t="shared" ref="E11:E30" si="2">COUNTA(H11:AU11)</f>
        <v>26</v>
      </c>
      <c r="F11" s="13">
        <f t="shared" ref="F11:F30" si="3">SUMIF(H11:AU11,"=f",H$10:AU$10)+SUMIF(H11:AU11,"=r",H$9:AU$9)</f>
        <v>41.309648684406895</v>
      </c>
      <c r="G11" s="35">
        <f t="shared" ref="G11:G30" si="4">SUM(COUNTIFS(H11:AU11,"=r", $H$8:$AU$8, "7A"),COUNTIFS(H11:AU11,"=f", $H$8:$AU$8, "7A"),COUNTIFS(H11:AU11,"=r", $H$8:$AU$8, "7A+"),COUNTIFS(H11:AU11,"=f", $H$8:$AU$8, "7A+"),COUNTIFS(H11:AU11,"=r", $H$8:$AU$8, "7B"),COUNTIFS(H11:AU11,"=f", $H$8:$AU$8, "7B"),COUNTIFS(H11:AU11,"=r", $H$8:$AU$8, "7B+"),COUNTIFS(H11:AU11,"=f", $H$8:$AU$8, "7B+"),COUNTIFS(H11:AU11,"=r", $H$8:$AU$8, "7C"),COUNTIFS(H11:AU11,"=f", $H$8:$AU$8, "7C"),COUNTIFS(H11:AU11,"=r", $H$8:$AU$8, "7C+"),COUNTIFS(H11:AU11,"=f", $H$8:$AU$8, "7C+"),COUNTIFS(H11:AU11,"=r", $H$8:$AU$8, "8A"),COUNTIFS(H11:AU11,"=f", $H$8:$AU$8, "8A"))</f>
        <v>1</v>
      </c>
      <c r="H11" s="14"/>
      <c r="I11" s="6" t="s">
        <v>8</v>
      </c>
      <c r="J11" s="6" t="s">
        <v>7</v>
      </c>
      <c r="K11" s="6" t="s">
        <v>8</v>
      </c>
      <c r="L11" s="6" t="s">
        <v>8</v>
      </c>
      <c r="M11" s="6" t="s">
        <v>7</v>
      </c>
      <c r="N11" s="6" t="s">
        <v>8</v>
      </c>
      <c r="O11" s="6" t="s">
        <v>8</v>
      </c>
      <c r="P11" s="6" t="s">
        <v>7</v>
      </c>
      <c r="Q11" s="6" t="s">
        <v>7</v>
      </c>
      <c r="R11" s="6" t="s">
        <v>7</v>
      </c>
      <c r="S11" s="6"/>
      <c r="T11" s="6"/>
      <c r="U11" s="6" t="s">
        <v>8</v>
      </c>
      <c r="V11" s="6" t="s">
        <v>8</v>
      </c>
      <c r="W11" s="6" t="s">
        <v>7</v>
      </c>
      <c r="X11" s="6" t="s">
        <v>8</v>
      </c>
      <c r="Y11" s="6" t="s">
        <v>8</v>
      </c>
      <c r="Z11" s="6"/>
      <c r="AA11" s="6"/>
      <c r="AB11" s="6"/>
      <c r="AC11" s="6"/>
      <c r="AD11" s="6" t="s">
        <v>7</v>
      </c>
      <c r="AE11" s="6" t="s">
        <v>7</v>
      </c>
      <c r="AF11" s="6" t="s">
        <v>7</v>
      </c>
      <c r="AG11" s="6" t="s">
        <v>7</v>
      </c>
      <c r="AH11" s="6"/>
      <c r="AI11" s="6" t="s">
        <v>7</v>
      </c>
      <c r="AJ11" s="6"/>
      <c r="AK11" s="6" t="s">
        <v>8</v>
      </c>
      <c r="AL11" s="6" t="s">
        <v>7</v>
      </c>
      <c r="AM11" s="6" t="s">
        <v>7</v>
      </c>
      <c r="AN11" s="6"/>
      <c r="AO11" s="6"/>
      <c r="AP11" s="6"/>
      <c r="AQ11" s="6"/>
      <c r="AR11" s="6" t="s">
        <v>7</v>
      </c>
      <c r="AS11" s="6" t="s">
        <v>7</v>
      </c>
      <c r="AT11" s="6" t="s">
        <v>8</v>
      </c>
      <c r="AU11" s="6"/>
    </row>
    <row r="12" spans="1:47" x14ac:dyDescent="0.25">
      <c r="A12" s="3">
        <v>2</v>
      </c>
      <c r="B12" s="5" t="s">
        <v>133</v>
      </c>
      <c r="C12" s="25" t="s">
        <v>134</v>
      </c>
      <c r="D12" s="31">
        <v>1990</v>
      </c>
      <c r="E12" s="9">
        <f t="shared" si="2"/>
        <v>21</v>
      </c>
      <c r="F12" s="13">
        <f t="shared" si="3"/>
        <v>31.738680825175088</v>
      </c>
      <c r="G12" s="35">
        <f t="shared" si="4"/>
        <v>1</v>
      </c>
      <c r="H12" s="14"/>
      <c r="I12" s="6" t="s">
        <v>8</v>
      </c>
      <c r="J12" s="6" t="s">
        <v>7</v>
      </c>
      <c r="K12" s="6" t="s">
        <v>8</v>
      </c>
      <c r="L12" s="6"/>
      <c r="M12" s="6" t="s">
        <v>7</v>
      </c>
      <c r="N12" s="6" t="s">
        <v>7</v>
      </c>
      <c r="O12" s="6" t="s">
        <v>7</v>
      </c>
      <c r="P12" s="6" t="s">
        <v>7</v>
      </c>
      <c r="Q12" s="6" t="s">
        <v>8</v>
      </c>
      <c r="R12" s="6" t="s">
        <v>7</v>
      </c>
      <c r="S12" s="6"/>
      <c r="T12" s="6" t="s">
        <v>7</v>
      </c>
      <c r="U12" s="6"/>
      <c r="V12" s="6" t="s">
        <v>7</v>
      </c>
      <c r="W12" s="6"/>
      <c r="X12" s="6"/>
      <c r="Y12" s="6"/>
      <c r="Z12" s="6" t="s">
        <v>8</v>
      </c>
      <c r="AA12" s="6"/>
      <c r="AB12" s="6"/>
      <c r="AC12" s="6"/>
      <c r="AD12" s="6" t="s">
        <v>7</v>
      </c>
      <c r="AE12" s="6" t="s">
        <v>7</v>
      </c>
      <c r="AF12" s="6" t="s">
        <v>7</v>
      </c>
      <c r="AG12" s="6" t="s">
        <v>7</v>
      </c>
      <c r="AH12" s="6"/>
      <c r="AI12" s="6" t="s">
        <v>7</v>
      </c>
      <c r="AJ12" s="6"/>
      <c r="AK12" s="6"/>
      <c r="AL12" s="6" t="s">
        <v>7</v>
      </c>
      <c r="AM12" s="6" t="s">
        <v>7</v>
      </c>
      <c r="AN12" s="6"/>
      <c r="AO12" s="6"/>
      <c r="AP12" s="6"/>
      <c r="AQ12" s="6"/>
      <c r="AR12" s="6" t="s">
        <v>7</v>
      </c>
      <c r="AS12" s="6" t="s">
        <v>7</v>
      </c>
      <c r="AT12" s="6"/>
      <c r="AU12" s="6"/>
    </row>
    <row r="13" spans="1:47" x14ac:dyDescent="0.25">
      <c r="A13" s="3">
        <v>3</v>
      </c>
      <c r="B13" s="29" t="s">
        <v>121</v>
      </c>
      <c r="C13" s="30" t="s">
        <v>81</v>
      </c>
      <c r="D13" s="31">
        <v>1986</v>
      </c>
      <c r="E13" s="9">
        <f t="shared" si="2"/>
        <v>19</v>
      </c>
      <c r="F13" s="13">
        <f t="shared" si="3"/>
        <v>25.266419365374727</v>
      </c>
      <c r="G13" s="35">
        <f t="shared" si="4"/>
        <v>1</v>
      </c>
      <c r="H13" s="14"/>
      <c r="I13" s="6" t="s">
        <v>8</v>
      </c>
      <c r="J13" s="6" t="s">
        <v>7</v>
      </c>
      <c r="K13" s="6" t="s">
        <v>8</v>
      </c>
      <c r="L13" s="6"/>
      <c r="M13" s="6" t="s">
        <v>7</v>
      </c>
      <c r="N13" s="6"/>
      <c r="O13" s="6" t="s">
        <v>8</v>
      </c>
      <c r="P13" s="6" t="s">
        <v>7</v>
      </c>
      <c r="Q13" s="6"/>
      <c r="R13" s="6" t="s">
        <v>7</v>
      </c>
      <c r="S13" s="6"/>
      <c r="T13" s="6"/>
      <c r="U13" s="6" t="s">
        <v>8</v>
      </c>
      <c r="V13" s="6" t="s">
        <v>8</v>
      </c>
      <c r="W13" s="6"/>
      <c r="X13" s="6" t="s">
        <v>8</v>
      </c>
      <c r="Y13" s="6"/>
      <c r="Z13" s="6"/>
      <c r="AA13" s="6"/>
      <c r="AB13" s="6"/>
      <c r="AC13" s="6"/>
      <c r="AD13" s="6" t="s">
        <v>7</v>
      </c>
      <c r="AE13" s="6" t="s">
        <v>7</v>
      </c>
      <c r="AF13" s="6" t="s">
        <v>7</v>
      </c>
      <c r="AG13" s="6" t="s">
        <v>7</v>
      </c>
      <c r="AH13" s="6"/>
      <c r="AI13" s="6" t="s">
        <v>7</v>
      </c>
      <c r="AJ13" s="6"/>
      <c r="AK13" s="6"/>
      <c r="AL13" s="6" t="s">
        <v>7</v>
      </c>
      <c r="AM13" s="6" t="s">
        <v>7</v>
      </c>
      <c r="AN13" s="6"/>
      <c r="AO13" s="6"/>
      <c r="AP13" s="6"/>
      <c r="AQ13" s="6"/>
      <c r="AR13" s="6" t="s">
        <v>7</v>
      </c>
      <c r="AS13" s="6" t="s">
        <v>8</v>
      </c>
      <c r="AT13" s="6"/>
      <c r="AU13" s="6"/>
    </row>
    <row r="14" spans="1:47" x14ac:dyDescent="0.25">
      <c r="A14" s="3">
        <v>4</v>
      </c>
      <c r="B14" s="5" t="s">
        <v>142</v>
      </c>
      <c r="C14" s="1" t="s">
        <v>124</v>
      </c>
      <c r="D14" s="31">
        <v>1984</v>
      </c>
      <c r="E14" s="9">
        <f t="shared" si="2"/>
        <v>18</v>
      </c>
      <c r="F14" s="13">
        <f t="shared" si="3"/>
        <v>23.056258251540459</v>
      </c>
      <c r="G14" s="35">
        <f t="shared" si="4"/>
        <v>0</v>
      </c>
      <c r="H14" s="6"/>
      <c r="I14" s="6" t="s">
        <v>8</v>
      </c>
      <c r="J14" s="6" t="s">
        <v>7</v>
      </c>
      <c r="K14" s="6" t="s">
        <v>8</v>
      </c>
      <c r="L14" s="6"/>
      <c r="M14" s="6" t="s">
        <v>8</v>
      </c>
      <c r="N14" s="6" t="s">
        <v>8</v>
      </c>
      <c r="O14" s="6"/>
      <c r="P14" s="6" t="s">
        <v>7</v>
      </c>
      <c r="Q14" s="6"/>
      <c r="R14" s="6" t="s">
        <v>7</v>
      </c>
      <c r="S14" s="6"/>
      <c r="T14" s="6"/>
      <c r="U14" s="6" t="s">
        <v>8</v>
      </c>
      <c r="V14" s="6" t="s">
        <v>8</v>
      </c>
      <c r="W14" s="6" t="s">
        <v>8</v>
      </c>
      <c r="X14" s="6"/>
      <c r="Y14" s="6"/>
      <c r="Z14" s="6"/>
      <c r="AA14" s="6"/>
      <c r="AB14" s="6"/>
      <c r="AC14" s="6"/>
      <c r="AD14" s="6" t="s">
        <v>8</v>
      </c>
      <c r="AE14" s="6" t="s">
        <v>8</v>
      </c>
      <c r="AF14" s="6" t="s">
        <v>7</v>
      </c>
      <c r="AG14" s="6" t="s">
        <v>8</v>
      </c>
      <c r="AH14" s="6"/>
      <c r="AI14" s="6" t="s">
        <v>7</v>
      </c>
      <c r="AJ14" s="6"/>
      <c r="AK14" s="6"/>
      <c r="AL14" s="6" t="s">
        <v>7</v>
      </c>
      <c r="AM14" s="6"/>
      <c r="AN14" s="6"/>
      <c r="AO14" s="6"/>
      <c r="AP14" s="6"/>
      <c r="AQ14" s="6"/>
      <c r="AR14" s="6" t="s">
        <v>7</v>
      </c>
      <c r="AS14" s="6" t="s">
        <v>8</v>
      </c>
      <c r="AT14" s="6"/>
      <c r="AU14" s="6"/>
    </row>
    <row r="15" spans="1:47" s="24" customFormat="1" ht="15.75" thickBot="1" x14ac:dyDescent="0.3">
      <c r="A15" s="3">
        <v>5</v>
      </c>
      <c r="B15" s="5" t="s">
        <v>127</v>
      </c>
      <c r="C15" s="1" t="s">
        <v>81</v>
      </c>
      <c r="D15" s="31">
        <v>1983</v>
      </c>
      <c r="E15" s="9">
        <f t="shared" si="2"/>
        <v>18</v>
      </c>
      <c r="F15" s="13">
        <f t="shared" si="3"/>
        <v>22.868341372675566</v>
      </c>
      <c r="G15" s="35">
        <f t="shared" si="4"/>
        <v>0</v>
      </c>
      <c r="H15" s="6"/>
      <c r="I15" s="6"/>
      <c r="J15" s="6" t="s">
        <v>7</v>
      </c>
      <c r="K15" s="6"/>
      <c r="L15" s="6"/>
      <c r="M15" s="6" t="s">
        <v>8</v>
      </c>
      <c r="N15" s="6" t="s">
        <v>8</v>
      </c>
      <c r="O15" s="6" t="s">
        <v>8</v>
      </c>
      <c r="P15" s="6" t="s">
        <v>7</v>
      </c>
      <c r="Q15" s="6"/>
      <c r="R15" s="6" t="s">
        <v>7</v>
      </c>
      <c r="S15" s="6"/>
      <c r="T15" s="6"/>
      <c r="U15" s="6" t="s">
        <v>8</v>
      </c>
      <c r="V15" s="6" t="s">
        <v>8</v>
      </c>
      <c r="W15" s="6" t="s">
        <v>8</v>
      </c>
      <c r="X15" s="6"/>
      <c r="Y15" s="6"/>
      <c r="Z15" s="6"/>
      <c r="AA15" s="6"/>
      <c r="AB15" s="6"/>
      <c r="AC15" s="6"/>
      <c r="AD15" s="6" t="s">
        <v>7</v>
      </c>
      <c r="AE15" s="6" t="s">
        <v>8</v>
      </c>
      <c r="AF15" s="6" t="s">
        <v>7</v>
      </c>
      <c r="AG15" s="6" t="s">
        <v>8</v>
      </c>
      <c r="AH15" s="6"/>
      <c r="AI15" s="6" t="s">
        <v>8</v>
      </c>
      <c r="AJ15" s="6"/>
      <c r="AK15" s="6"/>
      <c r="AL15" s="6" t="s">
        <v>7</v>
      </c>
      <c r="AM15" s="6" t="s">
        <v>8</v>
      </c>
      <c r="AN15" s="6"/>
      <c r="AO15" s="6"/>
      <c r="AP15" s="6"/>
      <c r="AQ15" s="6"/>
      <c r="AR15" s="6" t="s">
        <v>7</v>
      </c>
      <c r="AS15" s="6" t="s">
        <v>7</v>
      </c>
      <c r="AT15" s="6"/>
      <c r="AU15" s="6"/>
    </row>
    <row r="16" spans="1:47" x14ac:dyDescent="0.25">
      <c r="A16" s="3">
        <v>6</v>
      </c>
      <c r="B16" s="5" t="s">
        <v>131</v>
      </c>
      <c r="C16" s="25" t="s">
        <v>132</v>
      </c>
      <c r="D16" s="31">
        <v>2002</v>
      </c>
      <c r="E16" s="9">
        <f t="shared" si="2"/>
        <v>17</v>
      </c>
      <c r="F16" s="13">
        <f t="shared" si="3"/>
        <v>22.828911015948051</v>
      </c>
      <c r="G16" s="35">
        <f t="shared" si="4"/>
        <v>0</v>
      </c>
      <c r="H16" s="6"/>
      <c r="I16" s="6"/>
      <c r="J16" s="6" t="s">
        <v>7</v>
      </c>
      <c r="K16" s="6"/>
      <c r="L16" s="6"/>
      <c r="M16" s="6"/>
      <c r="N16" s="6" t="s">
        <v>8</v>
      </c>
      <c r="O16" s="6"/>
      <c r="P16" s="6" t="s">
        <v>7</v>
      </c>
      <c r="Q16" s="6"/>
      <c r="R16" s="6" t="s">
        <v>7</v>
      </c>
      <c r="S16" s="6"/>
      <c r="T16" s="6"/>
      <c r="U16" s="6" t="s">
        <v>8</v>
      </c>
      <c r="V16" s="6" t="s">
        <v>8</v>
      </c>
      <c r="W16" s="6" t="s">
        <v>7</v>
      </c>
      <c r="X16" s="6"/>
      <c r="Y16" s="6"/>
      <c r="Z16" s="6"/>
      <c r="AA16" s="6"/>
      <c r="AB16" s="6"/>
      <c r="AC16" s="6"/>
      <c r="AD16" s="6" t="s">
        <v>7</v>
      </c>
      <c r="AE16" s="6" t="s">
        <v>7</v>
      </c>
      <c r="AF16" s="6" t="s">
        <v>7</v>
      </c>
      <c r="AG16" s="6" t="s">
        <v>8</v>
      </c>
      <c r="AH16" s="6"/>
      <c r="AI16" s="6" t="s">
        <v>7</v>
      </c>
      <c r="AJ16" s="6"/>
      <c r="AK16" s="6"/>
      <c r="AL16" s="6" t="s">
        <v>7</v>
      </c>
      <c r="AM16" s="6" t="s">
        <v>7</v>
      </c>
      <c r="AN16" s="6"/>
      <c r="AO16" s="6"/>
      <c r="AP16" s="6"/>
      <c r="AQ16" s="6"/>
      <c r="AR16" s="6" t="s">
        <v>7</v>
      </c>
      <c r="AS16" s="6" t="s">
        <v>7</v>
      </c>
      <c r="AT16" s="6" t="s">
        <v>8</v>
      </c>
      <c r="AU16" s="6"/>
    </row>
    <row r="17" spans="1:47" x14ac:dyDescent="0.25">
      <c r="A17" s="3">
        <v>7</v>
      </c>
      <c r="B17" s="5" t="s">
        <v>129</v>
      </c>
      <c r="C17" s="1" t="s">
        <v>85</v>
      </c>
      <c r="D17" s="31">
        <v>1998</v>
      </c>
      <c r="E17" s="9">
        <f t="shared" si="2"/>
        <v>17</v>
      </c>
      <c r="F17" s="13">
        <f t="shared" si="3"/>
        <v>22.823627354481616</v>
      </c>
      <c r="G17" s="35">
        <f t="shared" si="4"/>
        <v>0</v>
      </c>
      <c r="H17" s="14"/>
      <c r="I17" s="6"/>
      <c r="J17" s="6" t="s">
        <v>7</v>
      </c>
      <c r="K17" s="6"/>
      <c r="L17" s="6"/>
      <c r="M17" s="6" t="s">
        <v>8</v>
      </c>
      <c r="N17" s="6" t="s">
        <v>8</v>
      </c>
      <c r="O17" s="6" t="s">
        <v>8</v>
      </c>
      <c r="P17" s="6" t="s">
        <v>7</v>
      </c>
      <c r="Q17" s="6"/>
      <c r="R17" s="6" t="s">
        <v>7</v>
      </c>
      <c r="S17" s="6"/>
      <c r="T17" s="6"/>
      <c r="U17" s="6"/>
      <c r="V17" s="6"/>
      <c r="W17" s="6" t="s">
        <v>8</v>
      </c>
      <c r="X17" s="6"/>
      <c r="Y17" s="6"/>
      <c r="Z17" s="6"/>
      <c r="AA17" s="6" t="s">
        <v>8</v>
      </c>
      <c r="AB17" s="6"/>
      <c r="AC17" s="6"/>
      <c r="AD17" s="6" t="s">
        <v>7</v>
      </c>
      <c r="AE17" s="6" t="s">
        <v>7</v>
      </c>
      <c r="AF17" s="6" t="s">
        <v>7</v>
      </c>
      <c r="AG17" s="6" t="s">
        <v>7</v>
      </c>
      <c r="AH17" s="6"/>
      <c r="AI17" s="6" t="s">
        <v>7</v>
      </c>
      <c r="AJ17" s="6"/>
      <c r="AK17" s="6"/>
      <c r="AL17" s="6" t="s">
        <v>7</v>
      </c>
      <c r="AM17" s="6" t="s">
        <v>8</v>
      </c>
      <c r="AN17" s="6"/>
      <c r="AO17" s="6"/>
      <c r="AP17" s="6"/>
      <c r="AQ17" s="6"/>
      <c r="AR17" s="6" t="s">
        <v>7</v>
      </c>
      <c r="AS17" s="6" t="s">
        <v>7</v>
      </c>
      <c r="AT17" s="6"/>
      <c r="AU17" s="6"/>
    </row>
    <row r="18" spans="1:47" x14ac:dyDescent="0.25">
      <c r="A18" s="3">
        <v>8</v>
      </c>
      <c r="B18" s="5" t="s">
        <v>126</v>
      </c>
      <c r="C18" s="25" t="s">
        <v>101</v>
      </c>
      <c r="D18" s="31">
        <v>1988</v>
      </c>
      <c r="E18" s="9">
        <f t="shared" si="2"/>
        <v>13</v>
      </c>
      <c r="F18" s="13">
        <f t="shared" si="3"/>
        <v>15.905330838131293</v>
      </c>
      <c r="G18" s="35">
        <f t="shared" si="4"/>
        <v>1</v>
      </c>
      <c r="H18" s="14"/>
      <c r="I18" s="6"/>
      <c r="J18" s="6" t="s">
        <v>7</v>
      </c>
      <c r="K18" s="6"/>
      <c r="L18" s="6"/>
      <c r="M18" s="6" t="s">
        <v>8</v>
      </c>
      <c r="N18" s="6"/>
      <c r="O18" s="6"/>
      <c r="P18" s="6" t="s">
        <v>7</v>
      </c>
      <c r="Q18" s="6"/>
      <c r="R18" s="6" t="s">
        <v>7</v>
      </c>
      <c r="S18" s="6"/>
      <c r="T18" s="6"/>
      <c r="U18" s="6"/>
      <c r="V18" s="6"/>
      <c r="W18" s="6"/>
      <c r="X18" s="6" t="s">
        <v>7</v>
      </c>
      <c r="Y18" s="6"/>
      <c r="Z18" s="6"/>
      <c r="AA18" s="6"/>
      <c r="AB18" s="6"/>
      <c r="AC18" s="6"/>
      <c r="AD18" s="6" t="s">
        <v>7</v>
      </c>
      <c r="AE18" s="6" t="s">
        <v>7</v>
      </c>
      <c r="AF18" s="6" t="s">
        <v>7</v>
      </c>
      <c r="AG18" s="6" t="s">
        <v>8</v>
      </c>
      <c r="AH18" s="6"/>
      <c r="AI18" s="6" t="s">
        <v>7</v>
      </c>
      <c r="AJ18" s="6"/>
      <c r="AK18" s="6"/>
      <c r="AL18" s="6" t="s">
        <v>7</v>
      </c>
      <c r="AM18" s="6" t="s">
        <v>8</v>
      </c>
      <c r="AN18" s="6"/>
      <c r="AO18" s="6"/>
      <c r="AP18" s="6"/>
      <c r="AQ18" s="6"/>
      <c r="AR18" s="6" t="s">
        <v>7</v>
      </c>
      <c r="AS18" s="6"/>
      <c r="AT18" s="6"/>
      <c r="AU18" s="6"/>
    </row>
    <row r="19" spans="1:47" x14ac:dyDescent="0.25">
      <c r="A19" s="3">
        <v>9</v>
      </c>
      <c r="B19" s="5" t="s">
        <v>125</v>
      </c>
      <c r="C19" s="1" t="s">
        <v>85</v>
      </c>
      <c r="D19" s="31">
        <v>1991</v>
      </c>
      <c r="E19" s="9">
        <f t="shared" si="2"/>
        <v>13</v>
      </c>
      <c r="F19" s="13">
        <f t="shared" si="3"/>
        <v>15.859996870264375</v>
      </c>
      <c r="G19" s="35">
        <f t="shared" si="4"/>
        <v>0</v>
      </c>
      <c r="H19" s="14"/>
      <c r="I19" s="6" t="s">
        <v>8</v>
      </c>
      <c r="J19" s="6" t="s">
        <v>7</v>
      </c>
      <c r="K19" s="6" t="s">
        <v>8</v>
      </c>
      <c r="L19" s="6"/>
      <c r="M19" s="6" t="s">
        <v>7</v>
      </c>
      <c r="N19" s="6"/>
      <c r="O19" s="6"/>
      <c r="P19" s="6" t="s">
        <v>7</v>
      </c>
      <c r="Q19" s="6"/>
      <c r="R19" s="6" t="s">
        <v>7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">
        <v>7</v>
      </c>
      <c r="AE19" s="6" t="s">
        <v>7</v>
      </c>
      <c r="AF19" s="6" t="s">
        <v>7</v>
      </c>
      <c r="AG19" s="6" t="s">
        <v>8</v>
      </c>
      <c r="AH19" s="6"/>
      <c r="AI19" s="6" t="s">
        <v>7</v>
      </c>
      <c r="AJ19" s="6"/>
      <c r="AK19" s="6"/>
      <c r="AL19" s="6" t="s">
        <v>7</v>
      </c>
      <c r="AM19" s="6"/>
      <c r="AN19" s="6"/>
      <c r="AO19" s="6"/>
      <c r="AP19" s="6"/>
      <c r="AQ19" s="6"/>
      <c r="AR19" s="6" t="s">
        <v>7</v>
      </c>
      <c r="AS19" s="6"/>
      <c r="AT19" s="6"/>
      <c r="AU19" s="6"/>
    </row>
    <row r="20" spans="1:47" x14ac:dyDescent="0.25">
      <c r="A20" s="3">
        <v>10</v>
      </c>
      <c r="B20" s="5" t="s">
        <v>210</v>
      </c>
      <c r="C20" s="1" t="s">
        <v>120</v>
      </c>
      <c r="D20" s="31"/>
      <c r="E20" s="9">
        <f t="shared" si="2"/>
        <v>12</v>
      </c>
      <c r="F20" s="13">
        <f t="shared" si="3"/>
        <v>13.961043679582517</v>
      </c>
      <c r="G20" s="35">
        <f t="shared" si="4"/>
        <v>0</v>
      </c>
      <c r="H20" s="14"/>
      <c r="I20" s="6"/>
      <c r="J20" s="6" t="s">
        <v>7</v>
      </c>
      <c r="K20" s="6"/>
      <c r="L20" s="6"/>
      <c r="M20" s="6" t="s">
        <v>8</v>
      </c>
      <c r="N20" s="6"/>
      <c r="O20" s="6"/>
      <c r="P20" s="6" t="s">
        <v>7</v>
      </c>
      <c r="Q20" s="6"/>
      <c r="R20" s="6" t="s">
        <v>7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">
        <v>7</v>
      </c>
      <c r="AE20" s="6" t="s">
        <v>7</v>
      </c>
      <c r="AF20" s="6" t="s">
        <v>7</v>
      </c>
      <c r="AG20" s="6" t="s">
        <v>8</v>
      </c>
      <c r="AH20" s="6"/>
      <c r="AI20" s="6" t="s">
        <v>7</v>
      </c>
      <c r="AJ20" s="6"/>
      <c r="AK20" s="6"/>
      <c r="AL20" s="6" t="s">
        <v>7</v>
      </c>
      <c r="AM20" s="6" t="s">
        <v>7</v>
      </c>
      <c r="AN20" s="6"/>
      <c r="AO20" s="6"/>
      <c r="AP20" s="6"/>
      <c r="AQ20" s="6"/>
      <c r="AR20" s="6" t="s">
        <v>7</v>
      </c>
      <c r="AS20" s="6"/>
      <c r="AT20" s="6"/>
      <c r="AU20" s="6"/>
    </row>
    <row r="21" spans="1:47" x14ac:dyDescent="0.25">
      <c r="A21" s="3">
        <v>11</v>
      </c>
      <c r="B21" s="5" t="s">
        <v>137</v>
      </c>
      <c r="C21" s="1" t="s">
        <v>81</v>
      </c>
      <c r="D21" s="31">
        <v>1986</v>
      </c>
      <c r="E21" s="9">
        <f t="shared" si="2"/>
        <v>12</v>
      </c>
      <c r="F21" s="13">
        <f t="shared" si="3"/>
        <v>13.518188704028507</v>
      </c>
      <c r="G21" s="35">
        <f t="shared" si="4"/>
        <v>0</v>
      </c>
      <c r="H21" s="14"/>
      <c r="I21" s="6"/>
      <c r="J21" s="6" t="s">
        <v>7</v>
      </c>
      <c r="K21" s="6"/>
      <c r="L21" s="6"/>
      <c r="M21" s="6" t="s">
        <v>8</v>
      </c>
      <c r="N21" s="6"/>
      <c r="O21" s="6"/>
      <c r="P21" s="6" t="s">
        <v>8</v>
      </c>
      <c r="Q21" s="6"/>
      <c r="R21" s="6" t="s">
        <v>7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">
        <v>8</v>
      </c>
      <c r="AE21" s="6" t="s">
        <v>7</v>
      </c>
      <c r="AF21" s="6" t="s">
        <v>8</v>
      </c>
      <c r="AG21" s="6" t="s">
        <v>8</v>
      </c>
      <c r="AH21" s="6"/>
      <c r="AI21" s="6" t="s">
        <v>7</v>
      </c>
      <c r="AJ21" s="6"/>
      <c r="AK21" s="6"/>
      <c r="AL21" s="6" t="s">
        <v>7</v>
      </c>
      <c r="AM21" s="6" t="s">
        <v>8</v>
      </c>
      <c r="AN21" s="6"/>
      <c r="AO21" s="6"/>
      <c r="AP21" s="6"/>
      <c r="AQ21" s="6"/>
      <c r="AR21" s="6" t="s">
        <v>7</v>
      </c>
      <c r="AS21" s="6"/>
      <c r="AT21" s="6"/>
      <c r="AU21" s="6"/>
    </row>
    <row r="22" spans="1:47" x14ac:dyDescent="0.25">
      <c r="A22" s="3">
        <v>12</v>
      </c>
      <c r="B22" s="5" t="s">
        <v>130</v>
      </c>
      <c r="C22" s="25" t="s">
        <v>85</v>
      </c>
      <c r="D22" s="31">
        <v>1995</v>
      </c>
      <c r="E22" s="9">
        <f t="shared" si="2"/>
        <v>11</v>
      </c>
      <c r="F22" s="13">
        <f t="shared" si="3"/>
        <v>12.916155694181825</v>
      </c>
      <c r="G22" s="35">
        <f t="shared" si="4"/>
        <v>0</v>
      </c>
      <c r="H22" s="14"/>
      <c r="I22" s="6"/>
      <c r="J22" s="6" t="s">
        <v>7</v>
      </c>
      <c r="K22" s="6"/>
      <c r="L22" s="6"/>
      <c r="M22" s="6" t="s">
        <v>7</v>
      </c>
      <c r="N22" s="6"/>
      <c r="O22" s="6"/>
      <c r="P22" s="6" t="s">
        <v>7</v>
      </c>
      <c r="Q22" s="6"/>
      <c r="R22" s="6" t="s">
        <v>7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7</v>
      </c>
      <c r="AE22" s="6" t="s">
        <v>7</v>
      </c>
      <c r="AF22" s="6" t="s">
        <v>7</v>
      </c>
      <c r="AG22" s="6"/>
      <c r="AH22" s="6"/>
      <c r="AI22" s="6" t="s">
        <v>7</v>
      </c>
      <c r="AJ22" s="6"/>
      <c r="AK22" s="6"/>
      <c r="AL22" s="6" t="s">
        <v>7</v>
      </c>
      <c r="AM22" s="6"/>
      <c r="AN22" s="6"/>
      <c r="AO22" s="6"/>
      <c r="AP22" s="6"/>
      <c r="AQ22" s="6"/>
      <c r="AR22" s="6" t="s">
        <v>7</v>
      </c>
      <c r="AS22" s="6" t="s">
        <v>8</v>
      </c>
      <c r="AT22" s="6"/>
      <c r="AU22" s="6"/>
    </row>
    <row r="23" spans="1:47" x14ac:dyDescent="0.25">
      <c r="A23" s="3">
        <v>13</v>
      </c>
      <c r="B23" s="5" t="s">
        <v>122</v>
      </c>
      <c r="C23" s="1" t="s">
        <v>81</v>
      </c>
      <c r="D23" s="31">
        <v>1992</v>
      </c>
      <c r="E23" s="9">
        <f t="shared" si="2"/>
        <v>11</v>
      </c>
      <c r="F23" s="13">
        <f t="shared" si="3"/>
        <v>12.888729388109342</v>
      </c>
      <c r="G23" s="35">
        <f t="shared" si="4"/>
        <v>0</v>
      </c>
      <c r="H23" s="14"/>
      <c r="I23" s="6"/>
      <c r="J23" s="6" t="s">
        <v>7</v>
      </c>
      <c r="K23" s="6"/>
      <c r="L23" s="6"/>
      <c r="M23" s="6" t="s">
        <v>8</v>
      </c>
      <c r="N23" s="6"/>
      <c r="O23" s="6"/>
      <c r="P23" s="6" t="s">
        <v>7</v>
      </c>
      <c r="Q23" s="6"/>
      <c r="R23" s="6" t="s">
        <v>7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7</v>
      </c>
      <c r="AE23" s="6"/>
      <c r="AF23" s="6" t="s">
        <v>7</v>
      </c>
      <c r="AG23" s="6" t="s">
        <v>7</v>
      </c>
      <c r="AH23" s="6"/>
      <c r="AI23" s="6" t="s">
        <v>7</v>
      </c>
      <c r="AJ23" s="6"/>
      <c r="AK23" s="6"/>
      <c r="AL23" s="6" t="s">
        <v>7</v>
      </c>
      <c r="AM23" s="6" t="s">
        <v>7</v>
      </c>
      <c r="AN23" s="6"/>
      <c r="AO23" s="6"/>
      <c r="AP23" s="6"/>
      <c r="AQ23" s="6"/>
      <c r="AR23" s="6" t="s">
        <v>7</v>
      </c>
      <c r="AS23" s="6"/>
      <c r="AT23" s="6"/>
      <c r="AU23" s="6"/>
    </row>
    <row r="24" spans="1:47" x14ac:dyDescent="0.25">
      <c r="A24" s="3">
        <v>14</v>
      </c>
      <c r="B24" s="5" t="s">
        <v>135</v>
      </c>
      <c r="C24" s="25" t="s">
        <v>124</v>
      </c>
      <c r="D24" s="31">
        <v>1987</v>
      </c>
      <c r="E24" s="9">
        <f t="shared" si="2"/>
        <v>10</v>
      </c>
      <c r="F24" s="13">
        <f t="shared" si="3"/>
        <v>11.0284453568249</v>
      </c>
      <c r="G24" s="35">
        <f t="shared" si="4"/>
        <v>0</v>
      </c>
      <c r="H24" s="14"/>
      <c r="I24" s="6"/>
      <c r="J24" s="6" t="s">
        <v>7</v>
      </c>
      <c r="K24" s="6"/>
      <c r="L24" s="6"/>
      <c r="M24" s="6" t="s">
        <v>8</v>
      </c>
      <c r="N24" s="6"/>
      <c r="O24" s="6"/>
      <c r="P24" s="6" t="s">
        <v>7</v>
      </c>
      <c r="Q24" s="6"/>
      <c r="R24" s="6" t="s">
        <v>7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7</v>
      </c>
      <c r="AE24" s="6" t="s">
        <v>8</v>
      </c>
      <c r="AF24" s="6" t="s">
        <v>8</v>
      </c>
      <c r="AG24" s="6"/>
      <c r="AH24" s="6"/>
      <c r="AI24" s="6" t="s">
        <v>7</v>
      </c>
      <c r="AJ24" s="6"/>
      <c r="AK24" s="6"/>
      <c r="AL24" s="6" t="s">
        <v>8</v>
      </c>
      <c r="AM24" s="6"/>
      <c r="AN24" s="6"/>
      <c r="AO24" s="6"/>
      <c r="AP24" s="6"/>
      <c r="AQ24" s="6"/>
      <c r="AR24" s="6" t="s">
        <v>8</v>
      </c>
      <c r="AS24" s="6"/>
      <c r="AT24" s="6"/>
      <c r="AU24" s="6"/>
    </row>
    <row r="25" spans="1:47" x14ac:dyDescent="0.25">
      <c r="A25" s="3">
        <v>15</v>
      </c>
      <c r="B25" s="5" t="s">
        <v>123</v>
      </c>
      <c r="C25" s="25" t="s">
        <v>124</v>
      </c>
      <c r="D25" s="31">
        <v>1988</v>
      </c>
      <c r="E25" s="9">
        <f t="shared" si="2"/>
        <v>9</v>
      </c>
      <c r="F25" s="13">
        <f t="shared" si="3"/>
        <v>10.134951774256947</v>
      </c>
      <c r="G25" s="35">
        <f t="shared" si="4"/>
        <v>0</v>
      </c>
      <c r="H25" s="14"/>
      <c r="I25" s="6"/>
      <c r="J25" s="6" t="s">
        <v>7</v>
      </c>
      <c r="K25" s="6"/>
      <c r="L25" s="6"/>
      <c r="M25" s="6"/>
      <c r="N25" s="6"/>
      <c r="O25" s="6"/>
      <c r="P25" s="6" t="s">
        <v>7</v>
      </c>
      <c r="Q25" s="6"/>
      <c r="R25" s="6" t="s">
        <v>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7</v>
      </c>
      <c r="AE25" s="6" t="s">
        <v>8</v>
      </c>
      <c r="AF25" s="6" t="s">
        <v>7</v>
      </c>
      <c r="AG25" s="6"/>
      <c r="AH25" s="6"/>
      <c r="AI25" s="6" t="s">
        <v>7</v>
      </c>
      <c r="AJ25" s="6"/>
      <c r="AK25" s="6"/>
      <c r="AL25" s="6" t="s">
        <v>7</v>
      </c>
      <c r="AM25" s="6"/>
      <c r="AN25" s="6"/>
      <c r="AO25" s="6"/>
      <c r="AP25" s="6"/>
      <c r="AQ25" s="6"/>
      <c r="AR25" s="6" t="s">
        <v>8</v>
      </c>
      <c r="AS25" s="6"/>
      <c r="AT25" s="6"/>
      <c r="AU25" s="6"/>
    </row>
    <row r="26" spans="1:47" x14ac:dyDescent="0.25">
      <c r="A26" s="3">
        <v>16</v>
      </c>
      <c r="B26" s="5" t="s">
        <v>140</v>
      </c>
      <c r="C26" s="1" t="s">
        <v>134</v>
      </c>
      <c r="D26" s="31">
        <v>2004</v>
      </c>
      <c r="E26" s="9">
        <f t="shared" si="2"/>
        <v>9</v>
      </c>
      <c r="F26" s="13">
        <f t="shared" si="3"/>
        <v>10.021666337987909</v>
      </c>
      <c r="G26" s="35">
        <f t="shared" si="4"/>
        <v>0</v>
      </c>
      <c r="H26" s="14"/>
      <c r="I26" s="6"/>
      <c r="J26" s="6" t="s">
        <v>8</v>
      </c>
      <c r="K26" s="6"/>
      <c r="L26" s="6"/>
      <c r="M26" s="6" t="s">
        <v>8</v>
      </c>
      <c r="N26" s="6"/>
      <c r="O26" s="6"/>
      <c r="P26" s="6"/>
      <c r="Q26" s="6"/>
      <c r="R26" s="6" t="s">
        <v>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 t="s">
        <v>8</v>
      </c>
      <c r="AE26" s="6" t="s">
        <v>7</v>
      </c>
      <c r="AF26" s="6" t="s">
        <v>7</v>
      </c>
      <c r="AG26" s="6" t="s">
        <v>8</v>
      </c>
      <c r="AH26" s="6"/>
      <c r="AI26" s="6" t="s">
        <v>7</v>
      </c>
      <c r="AJ26" s="6"/>
      <c r="AK26" s="6"/>
      <c r="AL26" s="6" t="s">
        <v>7</v>
      </c>
      <c r="AM26" s="6"/>
      <c r="AN26" s="6"/>
      <c r="AO26" s="6"/>
      <c r="AP26" s="6"/>
      <c r="AQ26" s="6"/>
      <c r="AR26" s="6"/>
      <c r="AS26" s="6"/>
      <c r="AT26" s="6"/>
      <c r="AU26" s="6"/>
    </row>
    <row r="27" spans="1:47" x14ac:dyDescent="0.25">
      <c r="A27" s="3">
        <v>17</v>
      </c>
      <c r="B27" s="5" t="s">
        <v>143</v>
      </c>
      <c r="C27" s="1" t="s">
        <v>134</v>
      </c>
      <c r="D27" s="31">
        <v>1996</v>
      </c>
      <c r="E27" s="9">
        <f t="shared" si="2"/>
        <v>7</v>
      </c>
      <c r="F27" s="13">
        <f t="shared" si="3"/>
        <v>7.7943595828436649</v>
      </c>
      <c r="G27" s="35">
        <f t="shared" si="4"/>
        <v>0</v>
      </c>
      <c r="H27" s="14"/>
      <c r="I27" s="6"/>
      <c r="J27" s="6"/>
      <c r="K27" s="6"/>
      <c r="L27" s="6"/>
      <c r="M27" s="6" t="s">
        <v>8</v>
      </c>
      <c r="N27" s="6"/>
      <c r="O27" s="6"/>
      <c r="P27" s="6"/>
      <c r="Q27" s="6"/>
      <c r="R27" s="6" t="s">
        <v>7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7</v>
      </c>
      <c r="AE27" s="6" t="s">
        <v>8</v>
      </c>
      <c r="AF27" s="6"/>
      <c r="AG27" s="6"/>
      <c r="AH27" s="6"/>
      <c r="AI27" s="6" t="s">
        <v>7</v>
      </c>
      <c r="AJ27" s="6"/>
      <c r="AK27" s="6"/>
      <c r="AL27" s="6" t="s">
        <v>8</v>
      </c>
      <c r="AM27" s="6"/>
      <c r="AN27" s="6"/>
      <c r="AO27" s="6"/>
      <c r="AP27" s="6"/>
      <c r="AQ27" s="6"/>
      <c r="AR27" s="6" t="s">
        <v>7</v>
      </c>
      <c r="AS27" s="6"/>
      <c r="AT27" s="6"/>
      <c r="AU27" s="6"/>
    </row>
    <row r="28" spans="1:47" x14ac:dyDescent="0.25">
      <c r="A28" s="3">
        <v>18</v>
      </c>
      <c r="B28" s="5" t="s">
        <v>119</v>
      </c>
      <c r="C28" s="25" t="s">
        <v>120</v>
      </c>
      <c r="D28" s="31">
        <v>1999</v>
      </c>
      <c r="E28" s="9">
        <f t="shared" si="2"/>
        <v>6</v>
      </c>
      <c r="F28" s="13">
        <f t="shared" si="3"/>
        <v>6.4714188764178866</v>
      </c>
      <c r="G28" s="35">
        <f t="shared" si="4"/>
        <v>0</v>
      </c>
      <c r="H28" s="14"/>
      <c r="I28" s="6"/>
      <c r="J28" s="6" t="s">
        <v>7</v>
      </c>
      <c r="K28" s="6"/>
      <c r="L28" s="6"/>
      <c r="M28" s="6"/>
      <c r="N28" s="6"/>
      <c r="O28" s="6"/>
      <c r="P28" s="6"/>
      <c r="Q28" s="6"/>
      <c r="R28" s="6" t="s">
        <v>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 t="s">
        <v>8</v>
      </c>
      <c r="AG28" s="6" t="s">
        <v>8</v>
      </c>
      <c r="AH28" s="6"/>
      <c r="AI28" s="6" t="s">
        <v>7</v>
      </c>
      <c r="AJ28" s="6"/>
      <c r="AK28" s="6"/>
      <c r="AL28" s="6" t="s">
        <v>8</v>
      </c>
      <c r="AM28" s="6"/>
      <c r="AN28" s="6"/>
      <c r="AO28" s="6"/>
      <c r="AP28" s="6"/>
      <c r="AQ28" s="6"/>
      <c r="AR28" s="6"/>
      <c r="AS28" s="6"/>
      <c r="AT28" s="6"/>
      <c r="AU28" s="6"/>
    </row>
    <row r="29" spans="1:47" x14ac:dyDescent="0.25">
      <c r="A29" s="3">
        <v>19</v>
      </c>
      <c r="B29" s="5" t="s">
        <v>141</v>
      </c>
      <c r="C29" s="1" t="s">
        <v>138</v>
      </c>
      <c r="D29" s="31">
        <v>1993</v>
      </c>
      <c r="E29" s="9">
        <f t="shared" si="2"/>
        <v>4</v>
      </c>
      <c r="F29" s="13">
        <f t="shared" si="3"/>
        <v>4.2875979506554405</v>
      </c>
      <c r="G29" s="35">
        <f t="shared" si="4"/>
        <v>0</v>
      </c>
      <c r="H29" s="14"/>
      <c r="I29" s="6"/>
      <c r="J29" s="6" t="s">
        <v>7</v>
      </c>
      <c r="K29" s="6"/>
      <c r="L29" s="6"/>
      <c r="M29" s="6"/>
      <c r="N29" s="6"/>
      <c r="O29" s="6"/>
      <c r="P29" s="6" t="s">
        <v>8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 t="s">
        <v>8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 t="s">
        <v>8</v>
      </c>
      <c r="AS29" s="6"/>
      <c r="AT29" s="6"/>
      <c r="AU29" s="6"/>
    </row>
    <row r="30" spans="1:47" x14ac:dyDescent="0.25">
      <c r="A30" s="3">
        <v>20</v>
      </c>
      <c r="B30" s="5" t="s">
        <v>118</v>
      </c>
      <c r="C30" s="25" t="s">
        <v>85</v>
      </c>
      <c r="D30" s="31">
        <v>1986</v>
      </c>
      <c r="E30" s="9">
        <f t="shared" si="2"/>
        <v>2</v>
      </c>
      <c r="F30" s="13">
        <f t="shared" si="3"/>
        <v>2.1362140132013119</v>
      </c>
      <c r="G30" s="35">
        <f t="shared" si="4"/>
        <v>0</v>
      </c>
      <c r="H30" s="14"/>
      <c r="I30" s="6"/>
      <c r="J30" s="6" t="s">
        <v>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 t="s">
        <v>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</sheetData>
  <sortState ref="B11:AU47">
    <sortCondition descending="1" ref="F11:F47"/>
  </sortState>
  <mergeCells count="12">
    <mergeCell ref="B8:B10"/>
    <mergeCell ref="C8:C10"/>
    <mergeCell ref="A1:F1"/>
    <mergeCell ref="A2:C2"/>
    <mergeCell ref="D2:F2"/>
    <mergeCell ref="A4:F4"/>
    <mergeCell ref="A5:F5"/>
    <mergeCell ref="A7:B7"/>
    <mergeCell ref="D7:D10"/>
    <mergeCell ref="E7:E10"/>
    <mergeCell ref="F7:F10"/>
    <mergeCell ref="A8:A10"/>
  </mergeCells>
  <conditionalFormatting sqref="G11:G30">
    <cfRule type="cellIs" dxfId="2" priority="1" operator="greaterThanOrEqual">
      <formula>3</formula>
    </cfRule>
  </conditionalFormatting>
  <conditionalFormatting sqref="E11:E30">
    <cfRule type="dataBar" priority="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{F334AFEE-E73A-492A-847A-14A1773A5D6D}</x14:id>
        </ext>
      </extLst>
    </cfRule>
  </conditionalFormatting>
  <conditionalFormatting sqref="F11:F30">
    <cfRule type="dataBar" priority="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{73226866-E9BF-4F61-966D-E0EA6E1EA070}</x14:id>
        </ext>
      </extLst>
    </cfRule>
  </conditionalFormatting>
  <pageMargins left="0.25" right="0.25" top="0.75" bottom="0.75" header="0.3" footer="0.3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34AFEE-E73A-492A-847A-14A1773A5D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E11:E30</xm:sqref>
        </x14:conditionalFormatting>
        <x14:conditionalFormatting xmlns:xm="http://schemas.microsoft.com/office/excel/2006/main">
          <x14:cfRule type="dataBar" id="{73226866-E9BF-4F61-966D-E0EA6E1EA0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F11:F30</xm:sqref>
        </x14:conditionalFormatting>
        <x14:conditionalFormatting xmlns:xm="http://schemas.microsoft.com/office/excel/2006/main">
          <x14:cfRule type="cellIs" priority="6" operator="equal" id="{E7265ABE-589A-4F81-AF4A-0529E3B4AA76}">
            <xm:f>Служебный!$A$3</xm:f>
            <x14:dxf>
              <fill>
                <patternFill patternType="solid">
                  <fgColor auto="1"/>
                  <bgColor theme="5" tint="0.39994506668294322"/>
                </patternFill>
              </fill>
            </x14:dxf>
          </x14:cfRule>
          <x14:cfRule type="cellIs" priority="7" operator="equal" id="{0B012F6E-7D53-4DF3-A0D9-AA3BADB6F405}">
            <xm:f>Служебный!$A$2</xm:f>
            <x14:dxf>
              <fill>
                <patternFill>
                  <bgColor theme="6" tint="0.39994506668294322"/>
                </patternFill>
              </fill>
            </x14:dxf>
          </x14:cfRule>
          <xm:sqref>H11:AU30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Не верно введена категория">
          <x14:formula1>
            <xm:f>Служебный!$B$2:$B$20</xm:f>
          </x14:formula1>
          <xm:sqref>H8:AU8</xm:sqref>
        </x14:dataValidation>
        <x14:dataValidation type="list" allowBlank="1" showInputMessage="1" showErrorMessage="1">
          <x14:formula1>
            <xm:f>Служебный!$A$2:$A$3</xm:f>
          </x14:formula1>
          <xm:sqref>H11:AU30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" sqref="C2"/>
    </sheetView>
  </sheetViews>
  <sheetFormatPr defaultColWidth="8.85546875" defaultRowHeight="15" x14ac:dyDescent="0.25"/>
  <cols>
    <col min="2" max="2" width="10.28515625" bestFit="1" customWidth="1"/>
    <col min="3" max="4" width="12.5703125" bestFit="1" customWidth="1"/>
  </cols>
  <sheetData>
    <row r="1" spans="1:4" x14ac:dyDescent="0.25">
      <c r="A1" t="s">
        <v>6</v>
      </c>
      <c r="B1" t="s">
        <v>42</v>
      </c>
      <c r="C1" t="s">
        <v>78</v>
      </c>
      <c r="D1" t="s">
        <v>79</v>
      </c>
    </row>
    <row r="2" spans="1:4" x14ac:dyDescent="0.25">
      <c r="A2" t="s">
        <v>7</v>
      </c>
      <c r="B2" t="s">
        <v>43</v>
      </c>
      <c r="C2" t="s">
        <v>56</v>
      </c>
      <c r="D2" t="s">
        <v>55</v>
      </c>
    </row>
    <row r="3" spans="1:4" x14ac:dyDescent="0.25">
      <c r="A3" t="s">
        <v>8</v>
      </c>
      <c r="B3" t="s">
        <v>44</v>
      </c>
      <c r="C3" t="s">
        <v>57</v>
      </c>
      <c r="D3" t="s">
        <v>56</v>
      </c>
    </row>
    <row r="4" spans="1:4" x14ac:dyDescent="0.25">
      <c r="B4" t="s">
        <v>45</v>
      </c>
      <c r="C4" t="s">
        <v>58</v>
      </c>
      <c r="D4" t="s">
        <v>57</v>
      </c>
    </row>
    <row r="5" spans="1:4" x14ac:dyDescent="0.25">
      <c r="B5" t="s">
        <v>46</v>
      </c>
      <c r="C5" t="s">
        <v>59</v>
      </c>
      <c r="D5" t="s">
        <v>58</v>
      </c>
    </row>
    <row r="6" spans="1:4" x14ac:dyDescent="0.25">
      <c r="B6" t="s">
        <v>47</v>
      </c>
      <c r="C6" t="s">
        <v>60</v>
      </c>
      <c r="D6" t="s">
        <v>59</v>
      </c>
    </row>
    <row r="7" spans="1:4" x14ac:dyDescent="0.25">
      <c r="B7" t="s">
        <v>48</v>
      </c>
      <c r="C7" t="s">
        <v>61</v>
      </c>
      <c r="D7" t="s">
        <v>60</v>
      </c>
    </row>
    <row r="8" spans="1:4" x14ac:dyDescent="0.25">
      <c r="B8" t="s">
        <v>49</v>
      </c>
      <c r="D8" t="s">
        <v>61</v>
      </c>
    </row>
    <row r="9" spans="1:4" x14ac:dyDescent="0.25">
      <c r="B9" t="s">
        <v>50</v>
      </c>
    </row>
    <row r="10" spans="1:4" x14ac:dyDescent="0.25">
      <c r="B10" t="s">
        <v>51</v>
      </c>
    </row>
    <row r="11" spans="1:4" x14ac:dyDescent="0.25">
      <c r="B11" t="s">
        <v>52</v>
      </c>
    </row>
    <row r="12" spans="1:4" x14ac:dyDescent="0.25">
      <c r="B12" t="s">
        <v>53</v>
      </c>
    </row>
    <row r="13" spans="1:4" x14ac:dyDescent="0.25">
      <c r="B13" t="s">
        <v>54</v>
      </c>
    </row>
    <row r="14" spans="1:4" x14ac:dyDescent="0.25">
      <c r="B14" t="s">
        <v>55</v>
      </c>
    </row>
    <row r="15" spans="1:4" x14ac:dyDescent="0.25">
      <c r="B15" t="s">
        <v>56</v>
      </c>
    </row>
    <row r="16" spans="1:4" x14ac:dyDescent="0.25">
      <c r="B16" t="s">
        <v>57</v>
      </c>
    </row>
    <row r="17" spans="2:2" x14ac:dyDescent="0.25">
      <c r="B17" t="s">
        <v>58</v>
      </c>
    </row>
    <row r="18" spans="2:2" x14ac:dyDescent="0.25">
      <c r="B18" t="s">
        <v>59</v>
      </c>
    </row>
    <row r="19" spans="2:2" x14ac:dyDescent="0.25">
      <c r="B19" t="s">
        <v>60</v>
      </c>
    </row>
    <row r="20" spans="2:2" x14ac:dyDescent="0.25">
      <c r="B20" t="s">
        <v>61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Спорт (мужчины)</vt:lpstr>
      <vt:lpstr>Любители (мужчины)</vt:lpstr>
      <vt:lpstr>Спорт (женщины)</vt:lpstr>
      <vt:lpstr>Любители (женщины)</vt:lpstr>
      <vt:lpstr>Служебный</vt:lpstr>
      <vt:lpstr>любители_м</vt:lpstr>
      <vt:lpstr>'Любители (женщины)'!Область_печати</vt:lpstr>
      <vt:lpstr>'Любители (мужчины)'!Область_печати</vt:lpstr>
      <vt:lpstr>'Спорт (женщины)'!Область_печати</vt:lpstr>
      <vt:lpstr>'Спорт (мужчины)'!Область_печати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2019-02-17T12:41:20Z</dcterms:modified>
</cp:coreProperties>
</file>