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Лыжные гонки\Ванюшинская гонка\"/>
    </mc:Choice>
  </mc:AlternateContent>
  <bookViews>
    <workbookView xWindow="-120" yWindow="-120" windowWidth="29040" windowHeight="15840" tabRatio="880"/>
  </bookViews>
  <sheets>
    <sheet name="СП" sheetId="16" r:id="rId1"/>
    <sheet name="Ю-2010 г.р. и моложе" sheetId="1" r:id="rId2"/>
    <sheet name="Д-2010 г.р. и моложе" sheetId="2" r:id="rId3"/>
    <sheet name="Ю 2008-2009" sheetId="3" r:id="rId4"/>
    <sheet name="Д 2008-2009" sheetId="4" r:id="rId5"/>
    <sheet name="Ю 2005-2007" sheetId="5" r:id="rId6"/>
    <sheet name="Д 2005-2007" sheetId="6" r:id="rId7"/>
    <sheet name="Ю 2003-2004" sheetId="7" r:id="rId8"/>
    <sheet name="Д 2003-2004" sheetId="15" r:id="rId9"/>
    <sheet name="Ю 1982-2002" sheetId="20" r:id="rId10"/>
    <sheet name="Д 1982-2002" sheetId="12" r:id="rId11"/>
    <sheet name="М 40-49 лет" sheetId="8" r:id="rId12"/>
    <sheet name="Ж 40-49 лет" sheetId="11" r:id="rId13"/>
    <sheet name="М 50-59 лет" sheetId="9" r:id="rId14"/>
    <sheet name="М 60 лет и старше" sheetId="10" r:id="rId15"/>
    <sheet name="М МВД" sheetId="21" r:id="rId16"/>
    <sheet name="Ж МВД" sheetId="17" r:id="rId17"/>
    <sheet name="Абсолют мужчины" sheetId="18" r:id="rId18"/>
    <sheet name="Абсолют женщины" sheetId="19" r:id="rId19"/>
  </sheets>
  <calcPr calcId="152511"/>
</workbook>
</file>

<file path=xl/calcChain.xml><?xml version="1.0" encoding="utf-8"?>
<calcChain xmlns="http://schemas.openxmlformats.org/spreadsheetml/2006/main">
  <c r="H26" i="21" l="1"/>
  <c r="H24" i="21"/>
  <c r="H25" i="21"/>
  <c r="H22" i="21"/>
  <c r="H21" i="21"/>
  <c r="H29" i="21"/>
  <c r="H28" i="21"/>
  <c r="H27" i="21"/>
  <c r="F12" i="21"/>
  <c r="F11" i="21"/>
  <c r="A9" i="21"/>
  <c r="H23" i="21"/>
  <c r="H18" i="21"/>
  <c r="H20" i="21"/>
  <c r="H19" i="21"/>
  <c r="H17" i="21"/>
  <c r="H16" i="21"/>
  <c r="C12" i="21"/>
  <c r="H18" i="17"/>
  <c r="H16" i="17"/>
  <c r="H17" i="17"/>
  <c r="H19" i="17"/>
  <c r="F12" i="17"/>
  <c r="F11" i="17"/>
  <c r="A9" i="17"/>
  <c r="F10" i="5"/>
  <c r="I19" i="19"/>
  <c r="I16" i="19"/>
  <c r="B192" i="16"/>
  <c r="B190" i="16"/>
  <c r="B191" i="16"/>
  <c r="I24" i="21" l="1"/>
  <c r="I18" i="21"/>
  <c r="I17" i="21"/>
  <c r="I23" i="21"/>
  <c r="I25" i="21"/>
  <c r="I28" i="21"/>
  <c r="I22" i="21"/>
  <c r="I27" i="21"/>
  <c r="I20" i="21"/>
  <c r="I16" i="21"/>
  <c r="I21" i="21"/>
  <c r="I19" i="21"/>
  <c r="I26" i="21"/>
  <c r="I29" i="21"/>
  <c r="I17" i="17"/>
  <c r="I19" i="17"/>
  <c r="I18" i="17"/>
  <c r="I16" i="17"/>
  <c r="F11" i="6"/>
  <c r="H48" i="18" l="1"/>
  <c r="H45" i="18"/>
  <c r="H36" i="18"/>
  <c r="H33" i="18"/>
  <c r="H32" i="18"/>
  <c r="H30" i="18"/>
  <c r="H25" i="18"/>
  <c r="H21" i="18"/>
  <c r="H20" i="18"/>
  <c r="H19" i="18"/>
  <c r="I31" i="19"/>
  <c r="I32" i="19"/>
  <c r="H29" i="19"/>
  <c r="H28" i="19"/>
  <c r="H25" i="19"/>
  <c r="H24" i="19"/>
  <c r="H23" i="19"/>
  <c r="H22" i="19"/>
  <c r="H21" i="19"/>
  <c r="H20" i="19"/>
  <c r="H17" i="19"/>
  <c r="F11" i="10"/>
  <c r="F12" i="10"/>
  <c r="A9" i="10"/>
  <c r="F11" i="9"/>
  <c r="F12" i="9"/>
  <c r="A9" i="9"/>
  <c r="F11" i="11"/>
  <c r="F12" i="11"/>
  <c r="A9" i="11"/>
  <c r="H16" i="11"/>
  <c r="F11" i="8"/>
  <c r="F12" i="8"/>
  <c r="A9" i="8"/>
  <c r="H17" i="8"/>
  <c r="H24" i="8"/>
  <c r="H22" i="20"/>
  <c r="H20" i="20"/>
  <c r="H23" i="20"/>
  <c r="H19" i="20"/>
  <c r="H21" i="20"/>
  <c r="H24" i="20"/>
  <c r="H16" i="20"/>
  <c r="H17" i="20"/>
  <c r="H18" i="20"/>
  <c r="H25" i="20"/>
  <c r="H16" i="12"/>
  <c r="H18" i="12"/>
  <c r="A9" i="12"/>
  <c r="F11" i="20"/>
  <c r="F12" i="20"/>
  <c r="A9" i="20"/>
  <c r="C12" i="20"/>
  <c r="H16" i="15"/>
  <c r="F11" i="15"/>
  <c r="F12" i="15"/>
  <c r="A9" i="15"/>
  <c r="H24" i="7"/>
  <c r="H20" i="7"/>
  <c r="H23" i="7"/>
  <c r="H19" i="7"/>
  <c r="H16" i="7"/>
  <c r="H22" i="7"/>
  <c r="H18" i="7"/>
  <c r="H17" i="7"/>
  <c r="H25" i="7"/>
  <c r="H21" i="7"/>
  <c r="F11" i="7"/>
  <c r="F12" i="7"/>
  <c r="A9" i="7"/>
  <c r="H16" i="6"/>
  <c r="H19" i="6"/>
  <c r="H21" i="6"/>
  <c r="F12" i="6"/>
  <c r="A9" i="6"/>
  <c r="F11" i="5"/>
  <c r="A8" i="5"/>
  <c r="H16" i="5"/>
  <c r="H15" i="5"/>
  <c r="H20" i="5"/>
  <c r="H17" i="5"/>
  <c r="H16" i="4"/>
  <c r="H21" i="4"/>
  <c r="H18" i="3"/>
  <c r="H20" i="3"/>
  <c r="H29" i="3"/>
  <c r="H26" i="3"/>
  <c r="H23" i="3"/>
  <c r="H25" i="3"/>
  <c r="H17" i="2"/>
  <c r="H18" i="2"/>
  <c r="H16" i="2"/>
  <c r="H19" i="2"/>
  <c r="H23" i="2"/>
  <c r="H20" i="2"/>
  <c r="H25" i="2"/>
  <c r="H27" i="2"/>
  <c r="H24" i="2"/>
  <c r="H21" i="1"/>
  <c r="H29" i="1"/>
  <c r="H17" i="1"/>
  <c r="H27" i="1"/>
  <c r="H25" i="1"/>
  <c r="H22" i="1"/>
  <c r="H19" i="1"/>
  <c r="H18" i="1"/>
  <c r="H20" i="1"/>
  <c r="H24" i="1"/>
  <c r="I22" i="19" l="1"/>
  <c r="I29" i="19"/>
  <c r="I23" i="19"/>
  <c r="I27" i="19"/>
  <c r="I28" i="19"/>
  <c r="I30" i="19"/>
  <c r="I26" i="19"/>
  <c r="I25" i="19"/>
  <c r="I21" i="19"/>
  <c r="I18" i="19"/>
  <c r="I24" i="19"/>
  <c r="I20" i="19"/>
  <c r="I17" i="19"/>
  <c r="I17" i="20"/>
  <c r="I25" i="20"/>
  <c r="I22" i="20"/>
  <c r="I23" i="20"/>
  <c r="I21" i="20"/>
  <c r="I16" i="20"/>
  <c r="I18" i="20"/>
  <c r="I20" i="20"/>
  <c r="I19" i="20"/>
  <c r="I24" i="20"/>
  <c r="C12" i="19"/>
  <c r="C12" i="18" l="1"/>
  <c r="C12" i="17"/>
  <c r="C12" i="10"/>
  <c r="C12" i="12"/>
  <c r="C12" i="9"/>
  <c r="C12" i="11"/>
  <c r="C12" i="8"/>
  <c r="C12" i="15"/>
  <c r="C12" i="7"/>
  <c r="C12" i="6"/>
  <c r="C11" i="5"/>
  <c r="C11" i="4"/>
  <c r="C12" i="3"/>
  <c r="C12" i="2"/>
  <c r="C12" i="1"/>
  <c r="I38" i="18" l="1"/>
  <c r="I40" i="18"/>
  <c r="I44" i="18"/>
  <c r="H18" i="8"/>
  <c r="H23" i="8"/>
  <c r="I20" i="18" l="1"/>
  <c r="H17" i="10"/>
  <c r="H22" i="9"/>
  <c r="H21" i="9"/>
  <c r="H17" i="9"/>
  <c r="H18" i="9"/>
  <c r="H16" i="9"/>
  <c r="H19" i="9"/>
  <c r="H21" i="5"/>
  <c r="H18" i="5"/>
  <c r="H22" i="5"/>
  <c r="H19" i="10"/>
  <c r="H17" i="12"/>
  <c r="F12" i="12"/>
  <c r="F11" i="12"/>
  <c r="H23" i="15"/>
  <c r="H20" i="15"/>
  <c r="H19" i="15"/>
  <c r="H21" i="15"/>
  <c r="H17" i="15"/>
  <c r="H18" i="15"/>
  <c r="H22" i="15"/>
  <c r="H24" i="3"/>
  <c r="H17" i="3"/>
  <c r="I18" i="12" l="1"/>
  <c r="I17" i="12"/>
  <c r="I16" i="12"/>
  <c r="I19" i="12"/>
  <c r="I17" i="18"/>
  <c r="I28" i="18"/>
  <c r="I35" i="18"/>
  <c r="I39" i="18"/>
  <c r="I19" i="18"/>
  <c r="I45" i="18"/>
  <c r="I26" i="18"/>
  <c r="I50" i="18"/>
  <c r="I51" i="18"/>
  <c r="I21" i="18"/>
  <c r="I23" i="18"/>
  <c r="I48" i="18"/>
  <c r="I43" i="18"/>
  <c r="I29" i="18"/>
  <c r="I32" i="18"/>
  <c r="I31" i="18"/>
  <c r="I24" i="18"/>
  <c r="I16" i="18"/>
  <c r="I18" i="18"/>
  <c r="I34" i="18"/>
  <c r="I37" i="18"/>
  <c r="I41" i="18"/>
  <c r="I25" i="18"/>
  <c r="I22" i="18"/>
  <c r="I47" i="18"/>
  <c r="I49" i="18"/>
  <c r="I52" i="18"/>
  <c r="I36" i="18"/>
  <c r="I42" i="18"/>
  <c r="I33" i="18"/>
  <c r="I30" i="18"/>
  <c r="I27" i="18"/>
  <c r="I46" i="18"/>
  <c r="F10" i="4"/>
  <c r="F11" i="4"/>
  <c r="A8" i="4"/>
  <c r="F11" i="1"/>
  <c r="F11" i="3" l="1"/>
  <c r="F12" i="3"/>
  <c r="A9" i="3"/>
  <c r="F11" i="2"/>
  <c r="A9" i="2"/>
  <c r="A9" i="1"/>
  <c r="F12" i="2"/>
  <c r="F12" i="1"/>
  <c r="H18" i="10" l="1"/>
  <c r="H22" i="4"/>
  <c r="H19" i="4"/>
  <c r="H18" i="4"/>
  <c r="H26" i="2" l="1"/>
  <c r="H17" i="6"/>
  <c r="H18" i="6"/>
  <c r="H16" i="8"/>
  <c r="H21" i="10" l="1"/>
  <c r="H16" i="10"/>
  <c r="H20" i="10"/>
  <c r="H20" i="9"/>
  <c r="H20" i="8"/>
  <c r="H22" i="8"/>
  <c r="H21" i="8"/>
  <c r="H19" i="8"/>
  <c r="I16" i="8" s="1"/>
  <c r="H24" i="15"/>
  <c r="H17" i="4"/>
  <c r="I20" i="9" l="1"/>
  <c r="I19" i="9"/>
  <c r="I16" i="9"/>
  <c r="I22" i="9"/>
  <c r="I21" i="8"/>
  <c r="I20" i="8"/>
  <c r="I23" i="8"/>
  <c r="I19" i="8"/>
  <c r="I22" i="8"/>
  <c r="I18" i="8"/>
  <c r="I24" i="8"/>
  <c r="I17" i="8"/>
  <c r="I20" i="10"/>
  <c r="I21" i="10"/>
  <c r="I16" i="10"/>
  <c r="I17" i="10"/>
  <c r="I19" i="10"/>
  <c r="I22" i="10"/>
  <c r="I18" i="10"/>
  <c r="I24" i="15"/>
  <c r="I23" i="15"/>
  <c r="I21" i="15"/>
  <c r="I16" i="15"/>
  <c r="I19" i="15"/>
  <c r="I18" i="15"/>
  <c r="I17" i="15"/>
  <c r="I20" i="15"/>
  <c r="I22" i="15"/>
  <c r="I21" i="9"/>
  <c r="I17" i="9"/>
  <c r="I18" i="9"/>
  <c r="I24" i="7"/>
  <c r="I17" i="7"/>
  <c r="I20" i="7"/>
  <c r="I18" i="7"/>
  <c r="I21" i="7"/>
  <c r="I22" i="7"/>
  <c r="I23" i="7"/>
  <c r="I19" i="7"/>
  <c r="I16" i="7"/>
  <c r="I26" i="7"/>
  <c r="I25" i="7"/>
  <c r="H28" i="3"/>
  <c r="I18" i="11" l="1"/>
  <c r="H17" i="11"/>
  <c r="I17" i="11" s="1"/>
  <c r="I16" i="11" l="1"/>
  <c r="H22" i="2"/>
  <c r="H15" i="4" l="1"/>
  <c r="H26" i="1" l="1"/>
  <c r="H23" i="1"/>
  <c r="H19" i="5"/>
  <c r="I18" i="5" l="1"/>
  <c r="I27" i="5"/>
  <c r="I29" i="5"/>
  <c r="I23" i="5"/>
  <c r="I25" i="5"/>
  <c r="I21" i="5"/>
  <c r="I16" i="5"/>
  <c r="I17" i="5"/>
  <c r="I30" i="5"/>
  <c r="I24" i="5"/>
  <c r="I20" i="5"/>
  <c r="I28" i="5"/>
  <c r="I22" i="5"/>
  <c r="I15" i="5"/>
  <c r="I26" i="5"/>
  <c r="I19" i="5"/>
  <c r="H20" i="4"/>
  <c r="H21" i="2"/>
  <c r="I20" i="4" l="1"/>
  <c r="I15" i="4"/>
  <c r="I21" i="4"/>
  <c r="I22" i="4"/>
  <c r="I16" i="4"/>
  <c r="I23" i="4"/>
  <c r="I19" i="4"/>
  <c r="I18" i="4"/>
  <c r="I17" i="4"/>
  <c r="I17" i="2"/>
  <c r="I22" i="2"/>
  <c r="I16" i="2"/>
  <c r="I19" i="2"/>
  <c r="I27" i="2"/>
  <c r="I18" i="2"/>
  <c r="I28" i="2"/>
  <c r="I20" i="2"/>
  <c r="I24" i="2"/>
  <c r="I25" i="2"/>
  <c r="I21" i="2"/>
  <c r="I31" i="2"/>
  <c r="I30" i="2"/>
  <c r="I29" i="2"/>
  <c r="I23" i="2"/>
  <c r="I26" i="2"/>
  <c r="H21" i="3"/>
  <c r="H20" i="6" l="1"/>
  <c r="H27" i="3"/>
  <c r="H16" i="1"/>
  <c r="I20" i="6" l="1"/>
  <c r="I26" i="6"/>
  <c r="I21" i="6"/>
  <c r="I16" i="6"/>
  <c r="I19" i="6"/>
  <c r="I25" i="6"/>
  <c r="I22" i="6"/>
  <c r="I24" i="6"/>
  <c r="I18" i="6"/>
  <c r="I17" i="6"/>
  <c r="I23" i="6"/>
  <c r="I30" i="1"/>
  <c r="I31" i="1"/>
  <c r="H19" i="3"/>
  <c r="H28" i="1"/>
  <c r="I24" i="1" s="1"/>
  <c r="I16" i="1" l="1"/>
  <c r="I27" i="1"/>
  <c r="I26" i="1"/>
  <c r="I21" i="1"/>
  <c r="I29" i="1"/>
  <c r="I19" i="1"/>
  <c r="I17" i="1"/>
  <c r="I32" i="1"/>
  <c r="I20" i="1"/>
  <c r="I18" i="1"/>
  <c r="I28" i="1"/>
  <c r="I22" i="1"/>
  <c r="I23" i="1"/>
  <c r="I25" i="1"/>
  <c r="H22" i="3"/>
  <c r="H16" i="3" l="1"/>
  <c r="I31" i="3" l="1"/>
  <c r="I25" i="3"/>
  <c r="I23" i="3"/>
  <c r="I16" i="3"/>
  <c r="I30" i="3"/>
  <c r="I28" i="3"/>
  <c r="I19" i="3"/>
  <c r="I20" i="3"/>
  <c r="I21" i="3"/>
  <c r="I26" i="3"/>
  <c r="I29" i="3"/>
  <c r="I17" i="3"/>
  <c r="I22" i="3"/>
  <c r="I18" i="3"/>
  <c r="I24" i="3"/>
  <c r="I27" i="3"/>
</calcChain>
</file>

<file path=xl/sharedStrings.xml><?xml version="1.0" encoding="utf-8"?>
<sst xmlns="http://schemas.openxmlformats.org/spreadsheetml/2006/main" count="1312" uniqueCount="250">
  <si>
    <t>ПРОТОКОЛ РЕЗУЛЬТАТОВ</t>
  </si>
  <si>
    <t>Фамилия, имя</t>
  </si>
  <si>
    <t>Год рождения</t>
  </si>
  <si>
    <t>Стартовый номер</t>
  </si>
  <si>
    <t>Организация</t>
  </si>
  <si>
    <t>Результат</t>
  </si>
  <si>
    <t>Место</t>
  </si>
  <si>
    <t>Место проведения:</t>
  </si>
  <si>
    <t>Дата проведения:</t>
  </si>
  <si>
    <t>Время финиша</t>
  </si>
  <si>
    <t>Стартовое время, мин.</t>
  </si>
  <si>
    <t>соревнований по лыжным гонкам</t>
  </si>
  <si>
    <t>Начало гонки:</t>
  </si>
  <si>
    <t>Окончание гонки:</t>
  </si>
  <si>
    <t>Дистанция:</t>
  </si>
  <si>
    <t>Главный судья соревнований:</t>
  </si>
  <si>
    <t>Секретарь соревнований:</t>
  </si>
  <si>
    <t>Судья соревнований:</t>
  </si>
  <si>
    <t>ФОК "Атлант"</t>
  </si>
  <si>
    <t>Политов М.Л.</t>
  </si>
  <si>
    <t>Воронцова О.В.</t>
  </si>
  <si>
    <t>Мешков М.Ю.</t>
  </si>
  <si>
    <t xml:space="preserve">СТАРТОВЫЙ ПРОТОКОЛ </t>
  </si>
  <si>
    <t>№ п/п</t>
  </si>
  <si>
    <t xml:space="preserve">межрегиональных соревнований по лыжным гонкам,
посвященным памяти Олега Николаевича Ванюшина </t>
  </si>
  <si>
    <t>Мужчины 40-49 лет</t>
  </si>
  <si>
    <t>Мужчины 50-59 лет</t>
  </si>
  <si>
    <t>3 км</t>
  </si>
  <si>
    <t>5 км</t>
  </si>
  <si>
    <t>Н.Новгород</t>
  </si>
  <si>
    <t>ПРОТОКОЛ РЕЗУЛЬТАТОВ (АБСОЛЮТ)</t>
  </si>
  <si>
    <t>РГУП Н.Новгород</t>
  </si>
  <si>
    <t>20.03.2021 год</t>
  </si>
  <si>
    <t>Юноши 2010 и моложе</t>
  </si>
  <si>
    <t>Русинов Роман Роман</t>
  </si>
  <si>
    <t>Артемьев Кирилл Александрович</t>
  </si>
  <si>
    <t>Скворцов Александр Александрович</t>
  </si>
  <si>
    <t>Голубин Иван  Алексеевич</t>
  </si>
  <si>
    <t>Артемьев Роман Алексеевич</t>
  </si>
  <si>
    <t>Белов Матвей Игоревич</t>
  </si>
  <si>
    <t>Балыкин Илья Алексеевич</t>
  </si>
  <si>
    <t>Гредягин Сергей Николаевич</t>
  </si>
  <si>
    <t>Крайнов Герман Андреевич</t>
  </si>
  <si>
    <t>Лугин  Никита  Евгеньевич</t>
  </si>
  <si>
    <t>Ширяев Иван Николаевич</t>
  </si>
  <si>
    <t>Сетюков Сергей Александрович</t>
  </si>
  <si>
    <t>Румянцев Руслан Искандирович</t>
  </si>
  <si>
    <t>Смирнов Артем Вячеславович</t>
  </si>
  <si>
    <t>Ковшарев  Егор Александрович</t>
  </si>
  <si>
    <t>Мелентьев Тимур Тимур</t>
  </si>
  <si>
    <t>Шишов Арсений Алексеевич</t>
  </si>
  <si>
    <t>МАУ ФОК "Атлант"</t>
  </si>
  <si>
    <t>МУДО "ВРДДТ"</t>
  </si>
  <si>
    <t>Тоншаевский ДЮЦ "Олимп"</t>
  </si>
  <si>
    <t xml:space="preserve">ГАУ НО "ФОК р.п. Красные Баки" </t>
  </si>
  <si>
    <t>Тяглова  Полина Игоревна</t>
  </si>
  <si>
    <t>Сапронова Кристина Кристина</t>
  </si>
  <si>
    <t>Андреева Ксения Александровна</t>
  </si>
  <si>
    <t>Петрова Александра Леонидовна</t>
  </si>
  <si>
    <t>Горева Вера Романовна</t>
  </si>
  <si>
    <t>Петрова Анастасия Леонидовна</t>
  </si>
  <si>
    <t>Шакирзянова  Эмилия Маратовна</t>
  </si>
  <si>
    <t>Веселова Екатерина Денисовна</t>
  </si>
  <si>
    <t>Голубева Василиса Викторовна</t>
  </si>
  <si>
    <t>Ентерева Дарья Алексеевна</t>
  </si>
  <si>
    <t>Михалицына  Александра Владимировна</t>
  </si>
  <si>
    <t>Роженцева Мария Владимировна</t>
  </si>
  <si>
    <t>Маштакова Мария Николаевна</t>
  </si>
  <si>
    <t>Кропачева  Маргарита Антоновна</t>
  </si>
  <si>
    <t>Михеева Мария Алексеевна</t>
  </si>
  <si>
    <t>Рыжакова Серафима Ивановна</t>
  </si>
  <si>
    <t>Девушки 2010 и моложе</t>
  </si>
  <si>
    <t>ГАУ НО «ФОК р.п. Тоншаево»</t>
  </si>
  <si>
    <t>МБОУ СОШ №14</t>
  </si>
  <si>
    <t>Юноши 2008-2009 г.р.</t>
  </si>
  <si>
    <t>Воробьева Валерия Валерия</t>
  </si>
  <si>
    <t>Юрова Мария Сергеевна</t>
  </si>
  <si>
    <t>Иванова Варвара Андреевна</t>
  </si>
  <si>
    <t>Кислицына Алина Алексеевна</t>
  </si>
  <si>
    <t>Ситникова Варвара Ильинична</t>
  </si>
  <si>
    <t>Винтонюк Владислава Евгеньевна</t>
  </si>
  <si>
    <t>Гусева Елизавета Алексеевна</t>
  </si>
  <si>
    <t xml:space="preserve">Кузнецова Дарья Дмитриевна </t>
  </si>
  <si>
    <t xml:space="preserve">Марлова Мария </t>
  </si>
  <si>
    <t>Девушки 2008-2009  г.р.</t>
  </si>
  <si>
    <t>Кикоть Сергей Константинович</t>
  </si>
  <si>
    <t>Чикишев Виктор Романович</t>
  </si>
  <si>
    <t>Смирнов Сергей Сергеевич</t>
  </si>
  <si>
    <t>Солоницын  Павел Сергеевич</t>
  </si>
  <si>
    <t>Блеклов  Александр Викторович</t>
  </si>
  <si>
    <t>Сорокин Евгений Андреевич</t>
  </si>
  <si>
    <t>Голубин  Сергей Алексеевич</t>
  </si>
  <si>
    <t>Солоницын  Кирилл Алексеевич</t>
  </si>
  <si>
    <t>Лебедев Егор Александрович</t>
  </si>
  <si>
    <t>Сулоев Михаил Алексеевич</t>
  </si>
  <si>
    <t>Маковеев Никита Александрович</t>
  </si>
  <si>
    <t>Воробьев Ильдар Евгеньевич</t>
  </si>
  <si>
    <t>Ивлев Анатолий Сергеевич</t>
  </si>
  <si>
    <t>Балыкин Сергей Алексеевич</t>
  </si>
  <si>
    <t>Юноши 2005-2007  г.р.</t>
  </si>
  <si>
    <t>Азовцев Александр Александрович</t>
  </si>
  <si>
    <t>Золотов Александр  Андреевич</t>
  </si>
  <si>
    <t>Загуляев Кирилл Романович</t>
  </si>
  <si>
    <t>Сморкалов Захар Сергеевич</t>
  </si>
  <si>
    <t>Петров Дмитрий Леонидович</t>
  </si>
  <si>
    <t>Клейнос Никита Сергеевич</t>
  </si>
  <si>
    <t>Лебедев Максим Андреевич</t>
  </si>
  <si>
    <t>Веселов Василий Денисович</t>
  </si>
  <si>
    <t>Дудин Константин Сергеевич</t>
  </si>
  <si>
    <t>Смирнов Михаил Владимирович</t>
  </si>
  <si>
    <t>Овсяников Илья Сергеевич</t>
  </si>
  <si>
    <t xml:space="preserve">Русов Сергей Константинович </t>
  </si>
  <si>
    <t xml:space="preserve">Золотов Петр Андреевич </t>
  </si>
  <si>
    <t>Толстобров Никита Алексеевич</t>
  </si>
  <si>
    <t xml:space="preserve">ГБУ НОСШОР </t>
  </si>
  <si>
    <t>Девушки 2005-2007  г.р.</t>
  </si>
  <si>
    <t>Лютова Марина Сергеевна</t>
  </si>
  <si>
    <t>Артемьева  Анастасия Алексеевна</t>
  </si>
  <si>
    <t>Веселова Виктория Владимировна</t>
  </si>
  <si>
    <t>Клюжева Евгения Алексеевна</t>
  </si>
  <si>
    <t>Гредягина Александра Николаевна</t>
  </si>
  <si>
    <t>Смирнова Полина Сергеевна</t>
  </si>
  <si>
    <t>Хлыбова  Ирина Сергеевна</t>
  </si>
  <si>
    <t>Кузнецова  Маргарита Дмитриевна</t>
  </si>
  <si>
    <t>Козырева Анастасия Александровна</t>
  </si>
  <si>
    <t>Архипова Анастасия Сергеевна</t>
  </si>
  <si>
    <t>Патракова  Виктория Николаевна</t>
  </si>
  <si>
    <t>10 км</t>
  </si>
  <si>
    <t>Петров Виталий Ильич</t>
  </si>
  <si>
    <t>Хасаншин Сергей Александрович</t>
  </si>
  <si>
    <t>Голубев Виктор Дмитриевич</t>
  </si>
  <si>
    <t>Герасимов Сергей Леонидович</t>
  </si>
  <si>
    <t xml:space="preserve">Фёдоров Александр Александрович </t>
  </si>
  <si>
    <t>Елизаров Максим Владимирович</t>
  </si>
  <si>
    <t>Шевелев Александр Викторович</t>
  </si>
  <si>
    <t>ФКП Завод и.м. Я.М. Свердлова</t>
  </si>
  <si>
    <t>РАНХиГС</t>
  </si>
  <si>
    <t>СПСЧ-1 Дзержинск</t>
  </si>
  <si>
    <t>Юноши 1982-2002</t>
  </si>
  <si>
    <t>Ключникова Наталья Александровна</t>
  </si>
  <si>
    <t>Ширяева Марина Михайловна</t>
  </si>
  <si>
    <t>Кулясова Ольга Николаевна</t>
  </si>
  <si>
    <t xml:space="preserve"> ФКП Свердлова</t>
  </si>
  <si>
    <t>ФКП Завод имени Я.М. Свердлова</t>
  </si>
  <si>
    <t>Потанин Руслан Александрович</t>
  </si>
  <si>
    <t>Иванов Сргей Вячеславович</t>
  </si>
  <si>
    <t>Чистяков Сергей Геннадьевич</t>
  </si>
  <si>
    <t>Золотов Сергей Николаевич</t>
  </si>
  <si>
    <t>Горев Роман Владимирович</t>
  </si>
  <si>
    <t>Миловидов Евгений Михайлович</t>
  </si>
  <si>
    <t xml:space="preserve">ФКП Завод имени Я.М. Свердлова </t>
  </si>
  <si>
    <t>МЧС</t>
  </si>
  <si>
    <t xml:space="preserve">Арья </t>
  </si>
  <si>
    <t>Репин company</t>
  </si>
  <si>
    <t>STR</t>
  </si>
  <si>
    <t>Мозохина Наталья Владимировна</t>
  </si>
  <si>
    <t>Кузнецова Ирина Николаевна</t>
  </si>
  <si>
    <t>Бурачкова  Ольга Владимировна</t>
  </si>
  <si>
    <t>Городец</t>
  </si>
  <si>
    <t>Нижний Новгород</t>
  </si>
  <si>
    <t>Шахунья</t>
  </si>
  <si>
    <t>Мантурово</t>
  </si>
  <si>
    <t>Тоншаево</t>
  </si>
  <si>
    <t>Чернов Алексей Павлович</t>
  </si>
  <si>
    <t>Тихонов Игорь Александрович</t>
  </si>
  <si>
    <t>Репин Максим Евгеньевич</t>
  </si>
  <si>
    <t>Смирнов Макар</t>
  </si>
  <si>
    <t>Гусев Ерсений</t>
  </si>
  <si>
    <t>Белова Валентина</t>
  </si>
  <si>
    <t>Филимонова Любовь</t>
  </si>
  <si>
    <t>Пшеницина Мария</t>
  </si>
  <si>
    <t>Кашин Алексей Иванович</t>
  </si>
  <si>
    <t>нс</t>
  </si>
  <si>
    <t>Владимир Смирнов Николаевич</t>
  </si>
  <si>
    <t>Воронцов Владимир Александрович</t>
  </si>
  <si>
    <t>Ванюшин Валерий Николаевич</t>
  </si>
  <si>
    <t>Калистов Александр Иванович</t>
  </si>
  <si>
    <t>-</t>
  </si>
  <si>
    <t>ГБПОУ ШКАИ</t>
  </si>
  <si>
    <t>Авангард</t>
  </si>
  <si>
    <t>Урень</t>
  </si>
  <si>
    <t>Максимов Павел Александрович</t>
  </si>
  <si>
    <t>Щеглов Федор Владимирович</t>
  </si>
  <si>
    <t>Кудрявцев Павел Николаевич</t>
  </si>
  <si>
    <t>Тонкино</t>
  </si>
  <si>
    <t xml:space="preserve">Лавреньтьев Дмитрий </t>
  </si>
  <si>
    <t>Юноши 2003-2004</t>
  </si>
  <si>
    <t>Соколов Степан Алексеевич</t>
  </si>
  <si>
    <t>Пеньков Андрей Сергеевич</t>
  </si>
  <si>
    <t>Клюев  Дмитрий Андреевич</t>
  </si>
  <si>
    <t xml:space="preserve">Некаев Владимир  Владимир </t>
  </si>
  <si>
    <t>Румянцев Максим Алексеевич</t>
  </si>
  <si>
    <t>Юдинцев Алексей Андреевич</t>
  </si>
  <si>
    <t>Смирнов Егор Вячеславович</t>
  </si>
  <si>
    <t>Веселов Михаил Денисович</t>
  </si>
  <si>
    <t>Судариков Владислав Сергеевич</t>
  </si>
  <si>
    <t>Самарин Никита Евгеньевич</t>
  </si>
  <si>
    <t>Патуров Гордей Сергеевич</t>
  </si>
  <si>
    <t>Дзержинск</t>
  </si>
  <si>
    <t>Хлыбова Дарья Сергеевна</t>
  </si>
  <si>
    <t>Тереханова Анастасия Владимировна</t>
  </si>
  <si>
    <t>Смирнова Анна Владимировна</t>
  </si>
  <si>
    <t>Лютова  Надежда Сергеевна</t>
  </si>
  <si>
    <t>Арсентьева Елизавета Витальевна</t>
  </si>
  <si>
    <t xml:space="preserve">Вдовиченко Екатерина Сергеевна </t>
  </si>
  <si>
    <t>Толстоброва Анастасия Валерьевна</t>
  </si>
  <si>
    <t>Торопова Анастасия Алексеевна</t>
  </si>
  <si>
    <t>Золотова Наталья  Андреевна</t>
  </si>
  <si>
    <t>ГБПОУ «НОУОР имени В.С.Тишина»</t>
  </si>
  <si>
    <t>Девушки 2003-2004</t>
  </si>
  <si>
    <t>Женщины 40-49 лет</t>
  </si>
  <si>
    <t>Девушки 1982-2002</t>
  </si>
  <si>
    <t>Мужчины 60 лет и старше</t>
  </si>
  <si>
    <t>Кобельков Денис Алексеевич</t>
  </si>
  <si>
    <t>Горбунов Сергей Владимирович</t>
  </si>
  <si>
    <t>Яранск</t>
  </si>
  <si>
    <t>Коновалов Сергей Владимирович</t>
  </si>
  <si>
    <t>Алексеев Дмитрий Евгеньевич</t>
  </si>
  <si>
    <t>Баскаков Владимир Константинович</t>
  </si>
  <si>
    <t>Литвинов Павел Петрович</t>
  </si>
  <si>
    <t>Кузнецов Александр Валентинович</t>
  </si>
  <si>
    <t>Габидулин Марат Фатихович</t>
  </si>
  <si>
    <t>Некаев Владимир Петрович</t>
  </si>
  <si>
    <t xml:space="preserve">Ямщиков Александр </t>
  </si>
  <si>
    <t>Панов Олег</t>
  </si>
  <si>
    <t>Мужчины</t>
  </si>
  <si>
    <t>Женщины</t>
  </si>
  <si>
    <t>DNF</t>
  </si>
  <si>
    <t>DNS</t>
  </si>
  <si>
    <t>Софронов Сергей Иванович</t>
  </si>
  <si>
    <t>Гусев Сергей Геннадьевич</t>
  </si>
  <si>
    <t>1,5 км</t>
  </si>
  <si>
    <t>Мужчины - работники и ветераны МВД России</t>
  </si>
  <si>
    <t>ОБ ДПС</t>
  </si>
  <si>
    <t>Женщины - работники и ветераны МВД России</t>
  </si>
  <si>
    <t>МВД России Н. Новгород</t>
  </si>
  <si>
    <t>Ветеран МВД России</t>
  </si>
  <si>
    <t>Смирнов М.В.</t>
  </si>
  <si>
    <t>бн</t>
  </si>
  <si>
    <t>Ветюгова</t>
  </si>
  <si>
    <t>Галямов Евгений</t>
  </si>
  <si>
    <t>Отдел МВД России по г. Шахунья</t>
  </si>
  <si>
    <t>Кукушкин Дмитрий Юрьевич</t>
  </si>
  <si>
    <t>Гусев Данил Сергеевич</t>
  </si>
  <si>
    <t>Роженцев Иван Сергеевич</t>
  </si>
  <si>
    <t>Смирнов Павел Александрович</t>
  </si>
  <si>
    <t>Соловьев Владимир Сергеевич</t>
  </si>
  <si>
    <t xml:space="preserve">Цветков Михаил </t>
  </si>
  <si>
    <t>Заявилось</t>
  </si>
  <si>
    <t>Участвовало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</si>
</sst>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3.5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rgb="FFFF0000"/>
        </stop>
        <stop position="1">
          <color rgb="FFFFFF0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6" fillId="0" borderId="0" xfId="0" applyFont="1"/>
    <xf numFmtId="0" fontId="7" fillId="0" borderId="0" xfId="0" applyFont="1" applyAlignment="1">
      <alignment wrapText="1"/>
    </xf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left"/>
    </xf>
    <xf numFmtId="164" fontId="0" fillId="0" borderId="1" xfId="0" applyNumberFormat="1" applyBorder="1" applyAlignment="1">
      <alignment horizontal="right"/>
    </xf>
    <xf numFmtId="164" fontId="8" fillId="0" borderId="1" xfId="0" applyNumberFormat="1" applyFont="1" applyBorder="1"/>
    <xf numFmtId="0" fontId="0" fillId="0" borderId="0" xfId="0"/>
    <xf numFmtId="0" fontId="8" fillId="4" borderId="1" xfId="0" applyFont="1" applyFill="1" applyBorder="1"/>
    <xf numFmtId="0" fontId="0" fillId="0" borderId="1" xfId="0" applyFill="1" applyBorder="1" applyAlignment="1">
      <alignment horizontal="center"/>
    </xf>
    <xf numFmtId="21" fontId="0" fillId="0" borderId="1" xfId="0" applyNumberFormat="1" applyBorder="1"/>
    <xf numFmtId="46" fontId="0" fillId="0" borderId="1" xfId="0" applyNumberFormat="1" applyBorder="1"/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20" fontId="0" fillId="0" borderId="0" xfId="0" applyNumberFormat="1"/>
    <xf numFmtId="0" fontId="0" fillId="0" borderId="2" xfId="0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0" fontId="0" fillId="0" borderId="1" xfId="0" applyNumberFormat="1" applyBorder="1"/>
    <xf numFmtId="164" fontId="8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" fontId="1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20" fontId="11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8" fillId="4" borderId="4" xfId="0" applyFont="1" applyFill="1" applyBorder="1"/>
    <xf numFmtId="0" fontId="8" fillId="0" borderId="4" xfId="0" applyFont="1" applyBorder="1" applyAlignment="1">
      <alignment horizontal="center"/>
    </xf>
    <xf numFmtId="0" fontId="12" fillId="0" borderId="1" xfId="0" applyFont="1" applyBorder="1"/>
    <xf numFmtId="0" fontId="8" fillId="0" borderId="4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2" xfId="0" applyFont="1" applyBorder="1"/>
    <xf numFmtId="0" fontId="8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Border="1"/>
    <xf numFmtId="164" fontId="8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20" fontId="0" fillId="0" borderId="0" xfId="0" applyNumberFormat="1" applyBorder="1"/>
    <xf numFmtId="20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46" fontId="0" fillId="0" borderId="0" xfId="0" applyNumberFormat="1" applyBorder="1"/>
    <xf numFmtId="0" fontId="12" fillId="0" borderId="4" xfId="0" applyFont="1" applyBorder="1"/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4" borderId="0" xfId="0" applyFont="1" applyFill="1" applyBorder="1"/>
    <xf numFmtId="0" fontId="0" fillId="0" borderId="0" xfId="0" applyBorder="1" applyAlignment="1">
      <alignment horizontal="left"/>
    </xf>
    <xf numFmtId="20" fontId="11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20" fontId="11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752474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44"/>
        <a:stretch/>
      </xdr:blipFill>
      <xdr:spPr>
        <a:xfrm>
          <a:off x="0" y="0"/>
          <a:ext cx="7458074" cy="2171700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771525</xdr:colOff>
      <xdr:row>6</xdr:row>
      <xdr:rowOff>20180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3550" cy="1163180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752474</xdr:colOff>
      <xdr:row>5</xdr:row>
      <xdr:rowOff>180677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1174" cy="1133177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5</xdr:row>
      <xdr:rowOff>183244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10625" cy="11357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857250</xdr:colOff>
      <xdr:row>5</xdr:row>
      <xdr:rowOff>180677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0" cy="1133177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781050</xdr:colOff>
      <xdr:row>5</xdr:row>
      <xdr:rowOff>183244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34425" cy="11357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5</xdr:row>
      <xdr:rowOff>183244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10625" cy="11357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5</xdr:row>
      <xdr:rowOff>183244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34425" cy="11357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771525</xdr:colOff>
      <xdr:row>5</xdr:row>
      <xdr:rowOff>180677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0" cy="1133177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5</xdr:row>
      <xdr:rowOff>183244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10625" cy="11357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761999</xdr:colOff>
      <xdr:row>6</xdr:row>
      <xdr:rowOff>9227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344024" cy="1133177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762000</xdr:colOff>
      <xdr:row>5</xdr:row>
      <xdr:rowOff>85844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0383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8</xdr:col>
      <xdr:colOff>771525</xdr:colOff>
      <xdr:row>5</xdr:row>
      <xdr:rowOff>85844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544050" cy="10383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771525</xdr:colOff>
      <xdr:row>6</xdr:row>
      <xdr:rowOff>20180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6850" cy="1163180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6</xdr:row>
      <xdr:rowOff>10655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58300" cy="1163180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6</xdr:row>
      <xdr:rowOff>10655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0" cy="1163180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6</xdr:row>
      <xdr:rowOff>20180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15450" cy="1163180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8</xdr:col>
      <xdr:colOff>762000</xdr:colOff>
      <xdr:row>5</xdr:row>
      <xdr:rowOff>183244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134475" cy="1135744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8</xdr:col>
      <xdr:colOff>828675</xdr:colOff>
      <xdr:row>5</xdr:row>
      <xdr:rowOff>155361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467850" cy="1107861"/>
        </a:xfrm>
        <a:prstGeom prst="rect">
          <a:avLst/>
        </a:prstGeom>
        <a:effectLst>
          <a:softEdge rad="381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workbookViewId="0">
      <selection activeCell="F4" sqref="F4"/>
    </sheetView>
  </sheetViews>
  <sheetFormatPr defaultRowHeight="15" x14ac:dyDescent="0.25"/>
  <cols>
    <col min="1" max="1" width="6.7109375" style="38" customWidth="1"/>
    <col min="2" max="2" width="11.7109375" style="38" customWidth="1"/>
    <col min="3" max="3" width="38.7109375" customWidth="1"/>
    <col min="4" max="4" width="11.7109375" customWidth="1"/>
    <col min="5" max="5" width="31.7109375" customWidth="1"/>
    <col min="6" max="6" width="11.7109375" style="1" customWidth="1"/>
  </cols>
  <sheetData>
    <row r="1" spans="1:6" s="23" customFormat="1" ht="171" customHeight="1" x14ac:dyDescent="0.25">
      <c r="A1" s="38"/>
      <c r="B1" s="38"/>
      <c r="F1" s="1"/>
    </row>
    <row r="2" spans="1:6" s="23" customFormat="1" ht="15.75" x14ac:dyDescent="0.25">
      <c r="A2" s="82" t="s">
        <v>22</v>
      </c>
      <c r="B2" s="82"/>
      <c r="C2" s="82"/>
      <c r="D2" s="82"/>
      <c r="E2" s="82"/>
      <c r="F2" s="82"/>
    </row>
    <row r="3" spans="1:6" s="23" customFormat="1" ht="31.5" customHeight="1" x14ac:dyDescent="0.25">
      <c r="A3" s="83" t="s">
        <v>24</v>
      </c>
      <c r="B3" s="82"/>
      <c r="C3" s="82"/>
      <c r="D3" s="82"/>
      <c r="E3" s="82"/>
      <c r="F3" s="82"/>
    </row>
    <row r="4" spans="1:6" s="23" customFormat="1" x14ac:dyDescent="0.25">
      <c r="A4" s="39"/>
      <c r="B4" s="39"/>
      <c r="C4" s="1"/>
      <c r="D4" s="1"/>
      <c r="E4" s="1"/>
      <c r="F4" s="1"/>
    </row>
    <row r="5" spans="1:6" s="23" customFormat="1" x14ac:dyDescent="0.25">
      <c r="A5" s="84" t="s">
        <v>7</v>
      </c>
      <c r="B5" s="84"/>
      <c r="C5" s="23" t="s">
        <v>18</v>
      </c>
      <c r="D5" s="1"/>
      <c r="E5" s="36" t="s">
        <v>12</v>
      </c>
      <c r="F5" s="9">
        <v>0.47916666666666669</v>
      </c>
    </row>
    <row r="6" spans="1:6" s="23" customFormat="1" x14ac:dyDescent="0.25">
      <c r="A6" s="84" t="s">
        <v>8</v>
      </c>
      <c r="B6" s="84"/>
      <c r="C6" s="23" t="s">
        <v>32</v>
      </c>
      <c r="D6" s="1"/>
      <c r="E6" s="36" t="s">
        <v>13</v>
      </c>
      <c r="F6" s="9">
        <v>0.58333333333333337</v>
      </c>
    </row>
    <row r="7" spans="1:6" s="23" customFormat="1" x14ac:dyDescent="0.25">
      <c r="A7" s="39"/>
      <c r="B7" s="39"/>
      <c r="C7" s="1"/>
      <c r="D7" s="1"/>
      <c r="E7" s="36"/>
      <c r="F7" s="1"/>
    </row>
    <row r="8" spans="1:6" s="23" customFormat="1" ht="25.5" x14ac:dyDescent="0.25">
      <c r="A8" s="7" t="s">
        <v>23</v>
      </c>
      <c r="B8" s="7" t="s">
        <v>3</v>
      </c>
      <c r="C8" s="7" t="s">
        <v>1</v>
      </c>
      <c r="D8" s="7" t="s">
        <v>2</v>
      </c>
      <c r="E8" s="7" t="s">
        <v>4</v>
      </c>
      <c r="F8" s="7" t="s">
        <v>10</v>
      </c>
    </row>
    <row r="9" spans="1:6" ht="15" customHeight="1" thickBot="1" x14ac:dyDescent="0.3">
      <c r="A9" s="85" t="s">
        <v>33</v>
      </c>
      <c r="B9" s="86"/>
      <c r="C9" s="86"/>
      <c r="D9" s="86"/>
      <c r="E9" s="46" t="s">
        <v>14</v>
      </c>
      <c r="F9" s="47" t="s">
        <v>27</v>
      </c>
    </row>
    <row r="10" spans="1:6" ht="15" customHeight="1" thickTop="1" x14ac:dyDescent="0.25">
      <c r="A10" s="41">
        <v>1</v>
      </c>
      <c r="B10" s="41">
        <v>1</v>
      </c>
      <c r="C10" s="42" t="s">
        <v>34</v>
      </c>
      <c r="D10" s="41">
        <v>2010</v>
      </c>
      <c r="E10" s="42" t="s">
        <v>51</v>
      </c>
      <c r="F10" s="43">
        <v>0.47916666666666669</v>
      </c>
    </row>
    <row r="11" spans="1:6" s="23" customFormat="1" ht="15" customHeight="1" x14ac:dyDescent="0.25">
      <c r="A11" s="49">
        <v>2</v>
      </c>
      <c r="B11" s="49" t="s">
        <v>227</v>
      </c>
      <c r="C11" s="51" t="s">
        <v>35</v>
      </c>
      <c r="D11" s="49">
        <v>2010</v>
      </c>
      <c r="E11" s="42" t="s">
        <v>51</v>
      </c>
      <c r="F11" s="43">
        <v>0.47916666666666669</v>
      </c>
    </row>
    <row r="12" spans="1:6" s="23" customFormat="1" ht="15" customHeight="1" x14ac:dyDescent="0.25">
      <c r="A12" s="49">
        <v>3</v>
      </c>
      <c r="B12" s="49">
        <v>3</v>
      </c>
      <c r="C12" s="51" t="s">
        <v>36</v>
      </c>
      <c r="D12" s="49">
        <v>2011</v>
      </c>
      <c r="E12" s="42" t="s">
        <v>52</v>
      </c>
      <c r="F12" s="43">
        <v>0.47916666666666669</v>
      </c>
    </row>
    <row r="13" spans="1:6" s="23" customFormat="1" ht="15" customHeight="1" x14ac:dyDescent="0.25">
      <c r="A13" s="49">
        <v>4</v>
      </c>
      <c r="B13" s="49">
        <v>4</v>
      </c>
      <c r="C13" s="51" t="s">
        <v>166</v>
      </c>
      <c r="D13" s="49">
        <v>2014</v>
      </c>
      <c r="E13" s="42" t="s">
        <v>52</v>
      </c>
      <c r="F13" s="43">
        <v>0.47916666666666669</v>
      </c>
    </row>
    <row r="14" spans="1:6" s="23" customFormat="1" ht="15" customHeight="1" x14ac:dyDescent="0.25">
      <c r="A14" s="49">
        <v>5</v>
      </c>
      <c r="B14" s="49">
        <v>5</v>
      </c>
      <c r="C14" s="51" t="s">
        <v>37</v>
      </c>
      <c r="D14" s="49">
        <v>2010</v>
      </c>
      <c r="E14" s="42" t="s">
        <v>51</v>
      </c>
      <c r="F14" s="43">
        <v>0.47916666666666669</v>
      </c>
    </row>
    <row r="15" spans="1:6" s="23" customFormat="1" ht="15" customHeight="1" x14ac:dyDescent="0.25">
      <c r="A15" s="49">
        <v>6</v>
      </c>
      <c r="B15" s="49">
        <v>6</v>
      </c>
      <c r="C15" s="51" t="s">
        <v>38</v>
      </c>
      <c r="D15" s="49">
        <v>2012</v>
      </c>
      <c r="E15" s="42" t="s">
        <v>54</v>
      </c>
      <c r="F15" s="43">
        <v>0.47916666666666669</v>
      </c>
    </row>
    <row r="16" spans="1:6" s="23" customFormat="1" ht="15" customHeight="1" x14ac:dyDescent="0.25">
      <c r="A16" s="49">
        <v>7</v>
      </c>
      <c r="B16" s="49">
        <v>7</v>
      </c>
      <c r="C16" s="51" t="s">
        <v>39</v>
      </c>
      <c r="D16" s="49">
        <v>2012</v>
      </c>
      <c r="E16" s="42" t="s">
        <v>51</v>
      </c>
      <c r="F16" s="43">
        <v>0.47916666666666669</v>
      </c>
    </row>
    <row r="17" spans="1:6" s="23" customFormat="1" ht="15" customHeight="1" x14ac:dyDescent="0.25">
      <c r="A17" s="49">
        <v>8</v>
      </c>
      <c r="B17" s="49">
        <v>8</v>
      </c>
      <c r="C17" s="51" t="s">
        <v>40</v>
      </c>
      <c r="D17" s="49">
        <v>2012</v>
      </c>
      <c r="E17" s="42" t="s">
        <v>53</v>
      </c>
      <c r="F17" s="43">
        <v>0.47916666666666669</v>
      </c>
    </row>
    <row r="18" spans="1:6" s="23" customFormat="1" ht="15" customHeight="1" x14ac:dyDescent="0.25">
      <c r="A18" s="49">
        <v>9</v>
      </c>
      <c r="B18" s="49">
        <v>9</v>
      </c>
      <c r="C18" s="51" t="s">
        <v>41</v>
      </c>
      <c r="D18" s="49">
        <v>2011</v>
      </c>
      <c r="E18" s="42" t="s">
        <v>51</v>
      </c>
      <c r="F18" s="43">
        <v>0.47916666666666669</v>
      </c>
    </row>
    <row r="19" spans="1:6" s="23" customFormat="1" ht="15" customHeight="1" x14ac:dyDescent="0.25">
      <c r="A19" s="49">
        <v>10</v>
      </c>
      <c r="B19" s="49" t="s">
        <v>227</v>
      </c>
      <c r="C19" s="51" t="s">
        <v>42</v>
      </c>
      <c r="D19" s="49">
        <v>2010</v>
      </c>
      <c r="E19" s="42" t="s">
        <v>51</v>
      </c>
      <c r="F19" s="43">
        <v>0.47916666666666669</v>
      </c>
    </row>
    <row r="20" spans="1:6" s="23" customFormat="1" ht="15" customHeight="1" x14ac:dyDescent="0.25">
      <c r="A20" s="49">
        <v>11</v>
      </c>
      <c r="B20" s="49">
        <v>11</v>
      </c>
      <c r="C20" s="51" t="s">
        <v>43</v>
      </c>
      <c r="D20" s="49">
        <v>2010</v>
      </c>
      <c r="E20" s="42" t="s">
        <v>51</v>
      </c>
      <c r="F20" s="43">
        <v>0.47916666666666669</v>
      </c>
    </row>
    <row r="21" spans="1:6" s="23" customFormat="1" ht="15" customHeight="1" x14ac:dyDescent="0.25">
      <c r="A21" s="49">
        <v>12</v>
      </c>
      <c r="B21" s="49">
        <v>12</v>
      </c>
      <c r="C21" s="51" t="s">
        <v>44</v>
      </c>
      <c r="D21" s="49">
        <v>2013</v>
      </c>
      <c r="E21" s="42" t="s">
        <v>52</v>
      </c>
      <c r="F21" s="43">
        <v>0.47916666666666669</v>
      </c>
    </row>
    <row r="22" spans="1:6" s="23" customFormat="1" ht="15" customHeight="1" x14ac:dyDescent="0.25">
      <c r="A22" s="49">
        <v>13</v>
      </c>
      <c r="B22" s="49">
        <v>13</v>
      </c>
      <c r="C22" s="51" t="s">
        <v>45</v>
      </c>
      <c r="D22" s="49">
        <v>2010</v>
      </c>
      <c r="E22" s="42" t="s">
        <v>52</v>
      </c>
      <c r="F22" s="43">
        <v>0.47916666666666669</v>
      </c>
    </row>
    <row r="23" spans="1:6" ht="15" customHeight="1" x14ac:dyDescent="0.25">
      <c r="A23" s="49">
        <v>14</v>
      </c>
      <c r="B23" s="49" t="s">
        <v>227</v>
      </c>
      <c r="C23" s="19" t="s">
        <v>46</v>
      </c>
      <c r="D23" s="18">
        <v>2012</v>
      </c>
      <c r="E23" s="42" t="s">
        <v>54</v>
      </c>
      <c r="F23" s="43">
        <v>0.47916666666666669</v>
      </c>
    </row>
    <row r="24" spans="1:6" ht="15" customHeight="1" x14ac:dyDescent="0.25">
      <c r="A24" s="49">
        <v>15</v>
      </c>
      <c r="B24" s="49" t="s">
        <v>227</v>
      </c>
      <c r="C24" s="19" t="s">
        <v>47</v>
      </c>
      <c r="D24" s="18">
        <v>2010</v>
      </c>
      <c r="E24" s="2" t="s">
        <v>51</v>
      </c>
      <c r="F24" s="43">
        <v>0.47916666666666669</v>
      </c>
    </row>
    <row r="25" spans="1:6" s="23" customFormat="1" ht="15" customHeight="1" x14ac:dyDescent="0.25">
      <c r="A25" s="49">
        <v>16</v>
      </c>
      <c r="B25" s="49">
        <v>16</v>
      </c>
      <c r="C25" s="19" t="s">
        <v>48</v>
      </c>
      <c r="D25" s="18">
        <v>2011</v>
      </c>
      <c r="E25" s="42" t="s">
        <v>54</v>
      </c>
      <c r="F25" s="43">
        <v>0.47916666666666669</v>
      </c>
    </row>
    <row r="26" spans="1:6" ht="15" customHeight="1" x14ac:dyDescent="0.25">
      <c r="A26" s="49">
        <v>17</v>
      </c>
      <c r="B26" s="49">
        <v>17</v>
      </c>
      <c r="C26" s="19" t="s">
        <v>49</v>
      </c>
      <c r="D26" s="18">
        <v>2010</v>
      </c>
      <c r="E26" s="2" t="s">
        <v>51</v>
      </c>
      <c r="F26" s="43">
        <v>0.47916666666666669</v>
      </c>
    </row>
    <row r="27" spans="1:6" ht="15" customHeight="1" x14ac:dyDescent="0.25">
      <c r="A27" s="49">
        <v>18</v>
      </c>
      <c r="B27" s="49">
        <v>18</v>
      </c>
      <c r="C27" s="19" t="s">
        <v>50</v>
      </c>
      <c r="D27" s="18">
        <v>2013</v>
      </c>
      <c r="E27" s="2" t="s">
        <v>52</v>
      </c>
      <c r="F27" s="43">
        <v>0.47916666666666669</v>
      </c>
    </row>
    <row r="28" spans="1:6" ht="15" customHeight="1" thickBot="1" x14ac:dyDescent="0.3">
      <c r="A28" s="80" t="s">
        <v>71</v>
      </c>
      <c r="B28" s="81"/>
      <c r="C28" s="81"/>
      <c r="D28" s="81"/>
      <c r="E28" s="44" t="s">
        <v>14</v>
      </c>
      <c r="F28" s="45" t="s">
        <v>27</v>
      </c>
    </row>
    <row r="29" spans="1:6" ht="15" customHeight="1" thickTop="1" x14ac:dyDescent="0.25">
      <c r="A29" s="49">
        <v>1</v>
      </c>
      <c r="B29" s="49">
        <v>20</v>
      </c>
      <c r="C29" s="19" t="s">
        <v>55</v>
      </c>
      <c r="D29" s="18">
        <v>2010</v>
      </c>
      <c r="E29" s="42" t="s">
        <v>54</v>
      </c>
      <c r="F29" s="43">
        <v>0.4826388888888889</v>
      </c>
    </row>
    <row r="30" spans="1:6" s="23" customFormat="1" ht="15" customHeight="1" x14ac:dyDescent="0.25">
      <c r="A30" s="49">
        <v>2</v>
      </c>
      <c r="B30" s="49">
        <v>21</v>
      </c>
      <c r="C30" s="19" t="s">
        <v>56</v>
      </c>
      <c r="D30" s="18">
        <v>2012</v>
      </c>
      <c r="E30" s="2" t="s">
        <v>51</v>
      </c>
      <c r="F30" s="43">
        <v>0.4826388888888889</v>
      </c>
    </row>
    <row r="31" spans="1:6" s="23" customFormat="1" ht="15" customHeight="1" x14ac:dyDescent="0.25">
      <c r="A31" s="49">
        <v>3</v>
      </c>
      <c r="B31" s="49">
        <v>22</v>
      </c>
      <c r="C31" s="19" t="s">
        <v>57</v>
      </c>
      <c r="D31" s="18">
        <v>2012</v>
      </c>
      <c r="E31" s="2" t="s">
        <v>72</v>
      </c>
      <c r="F31" s="43">
        <v>0.4826388888888889</v>
      </c>
    </row>
    <row r="32" spans="1:6" s="23" customFormat="1" ht="15" customHeight="1" x14ac:dyDescent="0.25">
      <c r="A32" s="49">
        <v>4</v>
      </c>
      <c r="B32" s="49" t="s">
        <v>227</v>
      </c>
      <c r="C32" s="19" t="s">
        <v>58</v>
      </c>
      <c r="D32" s="18">
        <v>2012</v>
      </c>
      <c r="E32" s="2" t="s">
        <v>51</v>
      </c>
      <c r="F32" s="43">
        <v>0.4826388888888889</v>
      </c>
    </row>
    <row r="33" spans="1:6" s="23" customFormat="1" ht="15" customHeight="1" x14ac:dyDescent="0.25">
      <c r="A33" s="49">
        <v>5</v>
      </c>
      <c r="B33" s="49" t="s">
        <v>227</v>
      </c>
      <c r="C33" s="19" t="s">
        <v>59</v>
      </c>
      <c r="D33" s="18">
        <v>2011</v>
      </c>
      <c r="E33" s="2" t="s">
        <v>51</v>
      </c>
      <c r="F33" s="43">
        <v>0.4826388888888889</v>
      </c>
    </row>
    <row r="34" spans="1:6" s="23" customFormat="1" ht="15" customHeight="1" x14ac:dyDescent="0.25">
      <c r="A34" s="49">
        <v>6</v>
      </c>
      <c r="B34" s="49">
        <v>25</v>
      </c>
      <c r="C34" s="19" t="s">
        <v>60</v>
      </c>
      <c r="D34" s="18">
        <v>2011</v>
      </c>
      <c r="E34" s="2" t="s">
        <v>51</v>
      </c>
      <c r="F34" s="43">
        <v>0.4826388888888889</v>
      </c>
    </row>
    <row r="35" spans="1:6" s="23" customFormat="1" ht="15" customHeight="1" x14ac:dyDescent="0.25">
      <c r="A35" s="49">
        <v>7</v>
      </c>
      <c r="B35" s="49">
        <v>26</v>
      </c>
      <c r="C35" s="19" t="s">
        <v>61</v>
      </c>
      <c r="D35" s="18">
        <v>2010</v>
      </c>
      <c r="E35" s="2" t="s">
        <v>51</v>
      </c>
      <c r="F35" s="43">
        <v>0.4826388888888889</v>
      </c>
    </row>
    <row r="36" spans="1:6" s="23" customFormat="1" ht="15" customHeight="1" x14ac:dyDescent="0.25">
      <c r="A36" s="49">
        <v>8</v>
      </c>
      <c r="B36" s="49">
        <v>27</v>
      </c>
      <c r="C36" s="19" t="s">
        <v>62</v>
      </c>
      <c r="D36" s="18">
        <v>2010</v>
      </c>
      <c r="E36" s="2" t="s">
        <v>51</v>
      </c>
      <c r="F36" s="43">
        <v>0.4826388888888889</v>
      </c>
    </row>
    <row r="37" spans="1:6" s="23" customFormat="1" ht="15" customHeight="1" x14ac:dyDescent="0.25">
      <c r="A37" s="49">
        <v>9</v>
      </c>
      <c r="B37" s="49" t="s">
        <v>227</v>
      </c>
      <c r="C37" s="19" t="s">
        <v>63</v>
      </c>
      <c r="D37" s="18">
        <v>2012</v>
      </c>
      <c r="E37" s="2" t="s">
        <v>73</v>
      </c>
      <c r="F37" s="43">
        <v>0.4826388888888889</v>
      </c>
    </row>
    <row r="38" spans="1:6" s="23" customFormat="1" ht="15" customHeight="1" x14ac:dyDescent="0.25">
      <c r="A38" s="49">
        <v>10</v>
      </c>
      <c r="B38" s="49">
        <v>29</v>
      </c>
      <c r="C38" s="19" t="s">
        <v>64</v>
      </c>
      <c r="D38" s="18">
        <v>2011</v>
      </c>
      <c r="E38" s="2" t="s">
        <v>53</v>
      </c>
      <c r="F38" s="43">
        <v>0.4826388888888889</v>
      </c>
    </row>
    <row r="39" spans="1:6" s="23" customFormat="1" ht="15" customHeight="1" x14ac:dyDescent="0.25">
      <c r="A39" s="49">
        <v>11</v>
      </c>
      <c r="B39" s="49">
        <v>30</v>
      </c>
      <c r="C39" s="19" t="s">
        <v>65</v>
      </c>
      <c r="D39" s="18">
        <v>2010</v>
      </c>
      <c r="E39" s="2" t="s">
        <v>72</v>
      </c>
      <c r="F39" s="43">
        <v>0.4826388888888889</v>
      </c>
    </row>
    <row r="40" spans="1:6" ht="15" customHeight="1" x14ac:dyDescent="0.25">
      <c r="A40" s="49">
        <v>12</v>
      </c>
      <c r="B40" s="49">
        <v>31</v>
      </c>
      <c r="C40" s="19" t="s">
        <v>66</v>
      </c>
      <c r="D40" s="18">
        <v>2010</v>
      </c>
      <c r="E40" s="2" t="s">
        <v>53</v>
      </c>
      <c r="F40" s="43">
        <v>0.4826388888888889</v>
      </c>
    </row>
    <row r="41" spans="1:6" ht="15" customHeight="1" x14ac:dyDescent="0.25">
      <c r="A41" s="49">
        <v>13</v>
      </c>
      <c r="B41" s="49" t="s">
        <v>227</v>
      </c>
      <c r="C41" s="19" t="s">
        <v>67</v>
      </c>
      <c r="D41" s="18">
        <v>2011</v>
      </c>
      <c r="E41" s="2" t="s">
        <v>53</v>
      </c>
      <c r="F41" s="43">
        <v>0.4826388888888889</v>
      </c>
    </row>
    <row r="42" spans="1:6" ht="15" customHeight="1" x14ac:dyDescent="0.25">
      <c r="A42" s="49">
        <v>14</v>
      </c>
      <c r="B42" s="49">
        <v>34</v>
      </c>
      <c r="C42" s="19" t="s">
        <v>68</v>
      </c>
      <c r="D42" s="18">
        <v>2012</v>
      </c>
      <c r="E42" s="2" t="s">
        <v>72</v>
      </c>
      <c r="F42" s="43">
        <v>0.4826388888888889</v>
      </c>
    </row>
    <row r="43" spans="1:6" s="23" customFormat="1" ht="15" customHeight="1" x14ac:dyDescent="0.25">
      <c r="A43" s="49">
        <v>15</v>
      </c>
      <c r="B43" s="49">
        <v>35</v>
      </c>
      <c r="C43" s="19" t="s">
        <v>69</v>
      </c>
      <c r="D43" s="18">
        <v>2011</v>
      </c>
      <c r="E43" s="2" t="s">
        <v>51</v>
      </c>
      <c r="F43" s="43">
        <v>0.4826388888888889</v>
      </c>
    </row>
    <row r="44" spans="1:6" ht="15" customHeight="1" x14ac:dyDescent="0.25">
      <c r="A44" s="49">
        <v>16</v>
      </c>
      <c r="B44" s="49">
        <v>36</v>
      </c>
      <c r="C44" s="19" t="s">
        <v>70</v>
      </c>
      <c r="D44" s="18">
        <v>2011</v>
      </c>
      <c r="E44" s="2" t="s">
        <v>51</v>
      </c>
      <c r="F44" s="43">
        <v>0.4826388888888889</v>
      </c>
    </row>
    <row r="45" spans="1:6" ht="15.75" thickBot="1" x14ac:dyDescent="0.3">
      <c r="A45" s="80" t="s">
        <v>74</v>
      </c>
      <c r="B45" s="81"/>
      <c r="C45" s="81"/>
      <c r="D45" s="81"/>
      <c r="E45" s="44" t="s">
        <v>14</v>
      </c>
      <c r="F45" s="45" t="s">
        <v>28</v>
      </c>
    </row>
    <row r="46" spans="1:6" ht="15" customHeight="1" thickTop="1" x14ac:dyDescent="0.25">
      <c r="A46" s="49">
        <v>1</v>
      </c>
      <c r="B46" s="49">
        <v>40</v>
      </c>
      <c r="C46" s="19" t="s">
        <v>85</v>
      </c>
      <c r="D46" s="18">
        <v>2009</v>
      </c>
      <c r="E46" s="2" t="s">
        <v>52</v>
      </c>
      <c r="F46" s="43">
        <v>0.49305555555555558</v>
      </c>
    </row>
    <row r="47" spans="1:6" ht="15" customHeight="1" x14ac:dyDescent="0.25">
      <c r="A47" s="18">
        <v>2</v>
      </c>
      <c r="B47" s="18">
        <v>41</v>
      </c>
      <c r="C47" s="19" t="s">
        <v>86</v>
      </c>
      <c r="D47" s="18">
        <v>2008</v>
      </c>
      <c r="E47" s="2" t="s">
        <v>53</v>
      </c>
      <c r="F47" s="43">
        <v>0.49305555555555558</v>
      </c>
    </row>
    <row r="48" spans="1:6" ht="15" customHeight="1" x14ac:dyDescent="0.25">
      <c r="A48" s="18">
        <v>3</v>
      </c>
      <c r="B48" s="49">
        <v>42</v>
      </c>
      <c r="C48" s="19" t="s">
        <v>87</v>
      </c>
      <c r="D48" s="18">
        <v>2008</v>
      </c>
      <c r="E48" s="2" t="s">
        <v>52</v>
      </c>
      <c r="F48" s="43">
        <v>0.49305555555555558</v>
      </c>
    </row>
    <row r="49" spans="1:6" ht="15" customHeight="1" x14ac:dyDescent="0.25">
      <c r="A49" s="18">
        <v>4</v>
      </c>
      <c r="B49" s="18">
        <v>43</v>
      </c>
      <c r="C49" s="19" t="s">
        <v>88</v>
      </c>
      <c r="D49" s="18">
        <v>2008</v>
      </c>
      <c r="E49" s="2" t="s">
        <v>72</v>
      </c>
      <c r="F49" s="43">
        <v>0.49305555555555558</v>
      </c>
    </row>
    <row r="50" spans="1:6" ht="15" customHeight="1" x14ac:dyDescent="0.25">
      <c r="A50" s="18">
        <v>5</v>
      </c>
      <c r="B50" s="49">
        <v>44</v>
      </c>
      <c r="C50" s="19" t="s">
        <v>89</v>
      </c>
      <c r="D50" s="18">
        <v>2009</v>
      </c>
      <c r="E50" s="42" t="s">
        <v>54</v>
      </c>
      <c r="F50" s="43">
        <v>0.49305555555555558</v>
      </c>
    </row>
    <row r="51" spans="1:6" ht="15" customHeight="1" x14ac:dyDescent="0.25">
      <c r="A51" s="18">
        <v>6</v>
      </c>
      <c r="B51" s="18">
        <v>45</v>
      </c>
      <c r="C51" s="19" t="s">
        <v>90</v>
      </c>
      <c r="D51" s="18">
        <v>2008</v>
      </c>
      <c r="E51" s="2" t="s">
        <v>51</v>
      </c>
      <c r="F51" s="43">
        <v>0.49305555555555558</v>
      </c>
    </row>
    <row r="52" spans="1:6" s="23" customFormat="1" ht="15" customHeight="1" x14ac:dyDescent="0.25">
      <c r="A52" s="18">
        <v>7</v>
      </c>
      <c r="B52" s="49">
        <v>46</v>
      </c>
      <c r="C52" s="19" t="s">
        <v>91</v>
      </c>
      <c r="D52" s="18">
        <v>2009</v>
      </c>
      <c r="E52" s="2" t="s">
        <v>51</v>
      </c>
      <c r="F52" s="43">
        <v>0.49305555555555558</v>
      </c>
    </row>
    <row r="53" spans="1:6" s="23" customFormat="1" ht="15" customHeight="1" x14ac:dyDescent="0.25">
      <c r="A53" s="18">
        <v>8</v>
      </c>
      <c r="B53" s="18">
        <v>47</v>
      </c>
      <c r="C53" s="19" t="s">
        <v>92</v>
      </c>
      <c r="D53" s="18">
        <v>2008</v>
      </c>
      <c r="E53" s="2" t="s">
        <v>72</v>
      </c>
      <c r="F53" s="43">
        <v>0.49305555555555558</v>
      </c>
    </row>
    <row r="54" spans="1:6" s="23" customFormat="1" ht="15" customHeight="1" x14ac:dyDescent="0.25">
      <c r="A54" s="18">
        <v>9</v>
      </c>
      <c r="B54" s="49">
        <v>48</v>
      </c>
      <c r="C54" s="19" t="s">
        <v>93</v>
      </c>
      <c r="D54" s="18">
        <v>2009</v>
      </c>
      <c r="E54" s="2" t="s">
        <v>53</v>
      </c>
      <c r="F54" s="43">
        <v>0.49305555555555558</v>
      </c>
    </row>
    <row r="55" spans="1:6" s="23" customFormat="1" ht="15" customHeight="1" x14ac:dyDescent="0.25">
      <c r="A55" s="18">
        <v>10</v>
      </c>
      <c r="B55" s="49" t="s">
        <v>227</v>
      </c>
      <c r="C55" s="19" t="s">
        <v>94</v>
      </c>
      <c r="D55" s="18">
        <v>2008</v>
      </c>
      <c r="E55" s="2" t="s">
        <v>52</v>
      </c>
      <c r="F55" s="43">
        <v>0.49305555555555558</v>
      </c>
    </row>
    <row r="56" spans="1:6" ht="15" customHeight="1" x14ac:dyDescent="0.25">
      <c r="A56" s="18">
        <v>11</v>
      </c>
      <c r="B56" s="49">
        <v>50</v>
      </c>
      <c r="C56" s="19" t="s">
        <v>95</v>
      </c>
      <c r="D56" s="18">
        <v>2009</v>
      </c>
      <c r="E56" s="2" t="s">
        <v>53</v>
      </c>
      <c r="F56" s="43">
        <v>0.49305555555555558</v>
      </c>
    </row>
    <row r="57" spans="1:6" ht="15" customHeight="1" x14ac:dyDescent="0.25">
      <c r="A57" s="18">
        <v>12</v>
      </c>
      <c r="B57" s="18">
        <v>51</v>
      </c>
      <c r="C57" s="19" t="s">
        <v>96</v>
      </c>
      <c r="D57" s="18">
        <v>2009</v>
      </c>
      <c r="E57" s="2" t="s">
        <v>51</v>
      </c>
      <c r="F57" s="43">
        <v>0.49305555555555558</v>
      </c>
    </row>
    <row r="58" spans="1:6" ht="15" customHeight="1" x14ac:dyDescent="0.25">
      <c r="A58" s="18">
        <v>13</v>
      </c>
      <c r="B58" s="49">
        <v>52</v>
      </c>
      <c r="C58" s="19" t="s">
        <v>97</v>
      </c>
      <c r="D58" s="18">
        <v>2009</v>
      </c>
      <c r="E58" s="2" t="s">
        <v>72</v>
      </c>
      <c r="F58" s="43">
        <v>0.49305555555555558</v>
      </c>
    </row>
    <row r="59" spans="1:6" s="23" customFormat="1" ht="15" customHeight="1" x14ac:dyDescent="0.25">
      <c r="A59" s="18">
        <v>14</v>
      </c>
      <c r="B59" s="49" t="s">
        <v>227</v>
      </c>
      <c r="C59" s="19" t="s">
        <v>171</v>
      </c>
      <c r="D59" s="18">
        <v>2009</v>
      </c>
      <c r="E59" s="42" t="s">
        <v>54</v>
      </c>
      <c r="F59" s="43">
        <v>0.49305555555555558</v>
      </c>
    </row>
    <row r="60" spans="1:6" s="23" customFormat="1" ht="15" customHeight="1" x14ac:dyDescent="0.25">
      <c r="A60" s="18">
        <v>15</v>
      </c>
      <c r="B60" s="49">
        <v>54</v>
      </c>
      <c r="C60" s="19" t="s">
        <v>98</v>
      </c>
      <c r="D60" s="18">
        <v>2009</v>
      </c>
      <c r="E60" s="2" t="s">
        <v>53</v>
      </c>
      <c r="F60" s="43">
        <v>0.49305555555555558</v>
      </c>
    </row>
    <row r="61" spans="1:6" s="23" customFormat="1" ht="15" customHeight="1" x14ac:dyDescent="0.25">
      <c r="A61" s="18">
        <v>16</v>
      </c>
      <c r="B61" s="18">
        <v>55</v>
      </c>
      <c r="C61" s="19" t="s">
        <v>167</v>
      </c>
      <c r="D61" s="18">
        <v>2008</v>
      </c>
      <c r="E61" s="2" t="s">
        <v>29</v>
      </c>
      <c r="F61" s="40">
        <v>0.49305555555555558</v>
      </c>
    </row>
    <row r="62" spans="1:6" ht="15.75" thickBot="1" x14ac:dyDescent="0.3">
      <c r="A62" s="80" t="s">
        <v>84</v>
      </c>
      <c r="B62" s="81"/>
      <c r="C62" s="81"/>
      <c r="D62" s="81"/>
      <c r="E62" s="44" t="s">
        <v>14</v>
      </c>
      <c r="F62" s="45" t="s">
        <v>27</v>
      </c>
    </row>
    <row r="63" spans="1:6" ht="16.5" thickTop="1" x14ac:dyDescent="0.25">
      <c r="A63" s="49">
        <v>1</v>
      </c>
      <c r="B63" s="49" t="s">
        <v>227</v>
      </c>
      <c r="C63" s="19" t="s">
        <v>75</v>
      </c>
      <c r="D63" s="18">
        <v>2009</v>
      </c>
      <c r="E63" s="2" t="s">
        <v>51</v>
      </c>
      <c r="F63" s="43">
        <v>0.49444444444444446</v>
      </c>
    </row>
    <row r="64" spans="1:6" ht="15.75" x14ac:dyDescent="0.25">
      <c r="A64" s="18">
        <v>2</v>
      </c>
      <c r="B64" s="18">
        <v>57</v>
      </c>
      <c r="C64" s="19" t="s">
        <v>76</v>
      </c>
      <c r="D64" s="18">
        <v>2009</v>
      </c>
      <c r="E64" s="2" t="s">
        <v>52</v>
      </c>
      <c r="F64" s="43">
        <v>0.49444444444444446</v>
      </c>
    </row>
    <row r="65" spans="1:6" ht="15.75" x14ac:dyDescent="0.25">
      <c r="A65" s="18">
        <v>3</v>
      </c>
      <c r="B65" s="49">
        <v>58</v>
      </c>
      <c r="C65" s="19" t="s">
        <v>77</v>
      </c>
      <c r="D65" s="18">
        <v>2008</v>
      </c>
      <c r="E65" s="2" t="s">
        <v>53</v>
      </c>
      <c r="F65" s="43">
        <v>0.49444444444444446</v>
      </c>
    </row>
    <row r="66" spans="1:6" ht="15.75" x14ac:dyDescent="0.25">
      <c r="A66" s="18">
        <v>4</v>
      </c>
      <c r="B66" s="18">
        <v>59</v>
      </c>
      <c r="C66" s="19" t="s">
        <v>78</v>
      </c>
      <c r="D66" s="18">
        <v>2008</v>
      </c>
      <c r="E66" s="2" t="s">
        <v>53</v>
      </c>
      <c r="F66" s="43">
        <v>0.49444444444444446</v>
      </c>
    </row>
    <row r="67" spans="1:6" s="23" customFormat="1" ht="15.75" x14ac:dyDescent="0.25">
      <c r="A67" s="18">
        <v>5</v>
      </c>
      <c r="B67" s="49">
        <v>60</v>
      </c>
      <c r="C67" s="19" t="s">
        <v>79</v>
      </c>
      <c r="D67" s="18">
        <v>2009</v>
      </c>
      <c r="E67" s="42" t="s">
        <v>54</v>
      </c>
      <c r="F67" s="43">
        <v>0.49444444444444446</v>
      </c>
    </row>
    <row r="68" spans="1:6" ht="15.75" x14ac:dyDescent="0.25">
      <c r="A68" s="18">
        <v>6</v>
      </c>
      <c r="B68" s="18">
        <v>61</v>
      </c>
      <c r="C68" s="19" t="s">
        <v>80</v>
      </c>
      <c r="D68" s="18">
        <v>2009</v>
      </c>
      <c r="E68" s="42" t="s">
        <v>54</v>
      </c>
      <c r="F68" s="43">
        <v>0.49444444444444446</v>
      </c>
    </row>
    <row r="69" spans="1:6" s="23" customFormat="1" ht="15.75" x14ac:dyDescent="0.25">
      <c r="A69" s="18">
        <v>7</v>
      </c>
      <c r="B69" s="49">
        <v>62</v>
      </c>
      <c r="C69" s="19" t="s">
        <v>81</v>
      </c>
      <c r="D69" s="18">
        <v>2009</v>
      </c>
      <c r="E69" s="2" t="s">
        <v>51</v>
      </c>
      <c r="F69" s="43">
        <v>0.49444444444444446</v>
      </c>
    </row>
    <row r="70" spans="1:6" s="23" customFormat="1" ht="15.75" x14ac:dyDescent="0.25">
      <c r="A70" s="18">
        <v>8</v>
      </c>
      <c r="B70" s="18">
        <v>63</v>
      </c>
      <c r="C70" s="19" t="s">
        <v>82</v>
      </c>
      <c r="D70" s="18">
        <v>2009</v>
      </c>
      <c r="E70" s="2" t="s">
        <v>51</v>
      </c>
      <c r="F70" s="43">
        <v>0.49444444444444446</v>
      </c>
    </row>
    <row r="71" spans="1:6" s="23" customFormat="1" ht="15.75" x14ac:dyDescent="0.25">
      <c r="A71" s="18">
        <v>9</v>
      </c>
      <c r="B71" s="49">
        <v>64</v>
      </c>
      <c r="C71" s="19" t="s">
        <v>83</v>
      </c>
      <c r="D71" s="18">
        <v>2008</v>
      </c>
      <c r="E71" s="2" t="s">
        <v>51</v>
      </c>
      <c r="F71" s="43">
        <v>0.49444444444444446</v>
      </c>
    </row>
    <row r="72" spans="1:6" ht="15.75" thickBot="1" x14ac:dyDescent="0.3">
      <c r="A72" s="80" t="s">
        <v>99</v>
      </c>
      <c r="B72" s="81"/>
      <c r="C72" s="81"/>
      <c r="D72" s="81"/>
      <c r="E72" s="44" t="s">
        <v>14</v>
      </c>
      <c r="F72" s="45" t="s">
        <v>28</v>
      </c>
    </row>
    <row r="73" spans="1:6" ht="15" customHeight="1" thickTop="1" x14ac:dyDescent="0.25">
      <c r="A73" s="49">
        <v>1</v>
      </c>
      <c r="B73" s="49" t="s">
        <v>227</v>
      </c>
      <c r="C73" s="19" t="s">
        <v>100</v>
      </c>
      <c r="D73" s="18">
        <v>2006</v>
      </c>
      <c r="E73" s="42" t="s">
        <v>114</v>
      </c>
      <c r="F73" s="40">
        <v>0.51736111111111105</v>
      </c>
    </row>
    <row r="74" spans="1:6" s="23" customFormat="1" ht="15" customHeight="1" x14ac:dyDescent="0.25">
      <c r="A74" s="49">
        <v>2</v>
      </c>
      <c r="B74" s="49" t="s">
        <v>227</v>
      </c>
      <c r="C74" s="19" t="s">
        <v>101</v>
      </c>
      <c r="D74" s="18">
        <v>2005</v>
      </c>
      <c r="E74" s="42" t="s">
        <v>51</v>
      </c>
      <c r="F74" s="40">
        <v>0.51736111111111105</v>
      </c>
    </row>
    <row r="75" spans="1:6" s="23" customFormat="1" ht="15" customHeight="1" x14ac:dyDescent="0.25">
      <c r="A75" s="49">
        <v>3</v>
      </c>
      <c r="B75" s="49" t="s">
        <v>227</v>
      </c>
      <c r="C75" s="19" t="s">
        <v>102</v>
      </c>
      <c r="D75" s="18">
        <v>2007</v>
      </c>
      <c r="E75" s="42" t="s">
        <v>51</v>
      </c>
      <c r="F75" s="40">
        <v>0.51736111111111105</v>
      </c>
    </row>
    <row r="76" spans="1:6" s="23" customFormat="1" ht="15" customHeight="1" x14ac:dyDescent="0.25">
      <c r="A76" s="49">
        <v>4</v>
      </c>
      <c r="B76" s="49">
        <v>69</v>
      </c>
      <c r="C76" s="19" t="s">
        <v>103</v>
      </c>
      <c r="D76" s="18">
        <v>2006</v>
      </c>
      <c r="E76" s="42" t="s">
        <v>51</v>
      </c>
      <c r="F76" s="40">
        <v>0.51736111111111105</v>
      </c>
    </row>
    <row r="77" spans="1:6" s="23" customFormat="1" ht="15" customHeight="1" x14ac:dyDescent="0.25">
      <c r="A77" s="49">
        <v>5</v>
      </c>
      <c r="B77" s="49">
        <v>70</v>
      </c>
      <c r="C77" s="19" t="s">
        <v>104</v>
      </c>
      <c r="D77" s="18">
        <v>2006</v>
      </c>
      <c r="E77" s="42" t="s">
        <v>51</v>
      </c>
      <c r="F77" s="40">
        <v>0.51736111111111105</v>
      </c>
    </row>
    <row r="78" spans="1:6" s="23" customFormat="1" ht="15" customHeight="1" x14ac:dyDescent="0.25">
      <c r="A78" s="49">
        <v>6</v>
      </c>
      <c r="B78" s="49">
        <v>72</v>
      </c>
      <c r="C78" s="19" t="s">
        <v>105</v>
      </c>
      <c r="D78" s="18">
        <v>2007</v>
      </c>
      <c r="E78" s="42" t="s">
        <v>54</v>
      </c>
      <c r="F78" s="40">
        <v>0.51736111111111105</v>
      </c>
    </row>
    <row r="79" spans="1:6" s="23" customFormat="1" ht="15" customHeight="1" x14ac:dyDescent="0.25">
      <c r="A79" s="49">
        <v>7</v>
      </c>
      <c r="B79" s="49">
        <v>73</v>
      </c>
      <c r="C79" s="19" t="s">
        <v>106</v>
      </c>
      <c r="D79" s="18">
        <v>2005</v>
      </c>
      <c r="E79" s="42" t="s">
        <v>51</v>
      </c>
      <c r="F79" s="40">
        <v>0.51736111111111105</v>
      </c>
    </row>
    <row r="80" spans="1:6" s="23" customFormat="1" ht="15" customHeight="1" x14ac:dyDescent="0.25">
      <c r="A80" s="49">
        <v>8</v>
      </c>
      <c r="B80" s="49" t="s">
        <v>227</v>
      </c>
      <c r="C80" s="19" t="s">
        <v>223</v>
      </c>
      <c r="D80" s="18">
        <v>2006</v>
      </c>
      <c r="E80" s="42" t="s">
        <v>51</v>
      </c>
      <c r="F80" s="40">
        <v>0.51736111111111105</v>
      </c>
    </row>
    <row r="81" spans="1:6" s="23" customFormat="1" ht="15" customHeight="1" x14ac:dyDescent="0.25">
      <c r="A81" s="49">
        <v>9</v>
      </c>
      <c r="B81" s="49" t="s">
        <v>227</v>
      </c>
      <c r="C81" s="19" t="s">
        <v>107</v>
      </c>
      <c r="D81" s="18">
        <v>2005</v>
      </c>
      <c r="E81" s="42" t="s">
        <v>51</v>
      </c>
      <c r="F81" s="40">
        <v>0.51736111111111105</v>
      </c>
    </row>
    <row r="82" spans="1:6" s="23" customFormat="1" ht="15" customHeight="1" x14ac:dyDescent="0.25">
      <c r="A82" s="49">
        <v>10</v>
      </c>
      <c r="B82" s="49" t="s">
        <v>227</v>
      </c>
      <c r="C82" s="19" t="s">
        <v>108</v>
      </c>
      <c r="D82" s="18">
        <v>2007</v>
      </c>
      <c r="E82" s="42" t="s">
        <v>51</v>
      </c>
      <c r="F82" s="40">
        <v>0.51736111111111105</v>
      </c>
    </row>
    <row r="83" spans="1:6" s="23" customFormat="1" ht="15" customHeight="1" x14ac:dyDescent="0.25">
      <c r="A83" s="49">
        <v>11</v>
      </c>
      <c r="B83" s="49">
        <v>77</v>
      </c>
      <c r="C83" s="19" t="s">
        <v>109</v>
      </c>
      <c r="D83" s="18">
        <v>2005</v>
      </c>
      <c r="E83" s="42" t="s">
        <v>51</v>
      </c>
      <c r="F83" s="40">
        <v>0.51736111111111105</v>
      </c>
    </row>
    <row r="84" spans="1:6" ht="15" customHeight="1" x14ac:dyDescent="0.25">
      <c r="A84" s="49">
        <v>12</v>
      </c>
      <c r="B84" s="49">
        <v>78</v>
      </c>
      <c r="C84" s="19" t="s">
        <v>110</v>
      </c>
      <c r="D84" s="18">
        <v>2007</v>
      </c>
      <c r="E84" s="42" t="s">
        <v>51</v>
      </c>
      <c r="F84" s="40">
        <v>0.51736111111111105</v>
      </c>
    </row>
    <row r="85" spans="1:6" ht="15" customHeight="1" x14ac:dyDescent="0.25">
      <c r="A85" s="49">
        <v>13</v>
      </c>
      <c r="B85" s="49" t="s">
        <v>227</v>
      </c>
      <c r="C85" s="19" t="s">
        <v>224</v>
      </c>
      <c r="D85" s="18">
        <v>2007</v>
      </c>
      <c r="E85" s="42" t="s">
        <v>51</v>
      </c>
      <c r="F85" s="40">
        <v>0.51736111111111105</v>
      </c>
    </row>
    <row r="86" spans="1:6" ht="15" customHeight="1" x14ac:dyDescent="0.25">
      <c r="A86" s="49">
        <v>14</v>
      </c>
      <c r="B86" s="49">
        <v>80</v>
      </c>
      <c r="C86" s="19" t="s">
        <v>111</v>
      </c>
      <c r="D86" s="18">
        <v>2007</v>
      </c>
      <c r="E86" s="42" t="s">
        <v>51</v>
      </c>
      <c r="F86" s="40">
        <v>0.51736111111111105</v>
      </c>
    </row>
    <row r="87" spans="1:6" ht="15" customHeight="1" x14ac:dyDescent="0.25">
      <c r="A87" s="49">
        <v>15</v>
      </c>
      <c r="B87" s="49">
        <v>82</v>
      </c>
      <c r="C87" s="19" t="s">
        <v>112</v>
      </c>
      <c r="D87" s="18">
        <v>2007</v>
      </c>
      <c r="E87" s="42" t="s">
        <v>51</v>
      </c>
      <c r="F87" s="40">
        <v>0.51736111111111105</v>
      </c>
    </row>
    <row r="88" spans="1:6" ht="15" customHeight="1" x14ac:dyDescent="0.25">
      <c r="A88" s="49">
        <v>16</v>
      </c>
      <c r="B88" s="49" t="s">
        <v>227</v>
      </c>
      <c r="C88" s="73" t="s">
        <v>113</v>
      </c>
      <c r="D88" s="18">
        <v>2007</v>
      </c>
      <c r="E88" s="42" t="s">
        <v>51</v>
      </c>
      <c r="F88" s="40">
        <v>0.51736111111111105</v>
      </c>
    </row>
    <row r="89" spans="1:6" ht="15" customHeight="1" thickBot="1" x14ac:dyDescent="0.3">
      <c r="A89" s="80" t="s">
        <v>115</v>
      </c>
      <c r="B89" s="81"/>
      <c r="C89" s="81"/>
      <c r="D89" s="81"/>
      <c r="E89" s="44" t="s">
        <v>14</v>
      </c>
      <c r="F89" s="45" t="s">
        <v>28</v>
      </c>
    </row>
    <row r="90" spans="1:6" ht="15" customHeight="1" thickTop="1" x14ac:dyDescent="0.25">
      <c r="A90" s="49">
        <v>1</v>
      </c>
      <c r="B90" s="49">
        <v>84</v>
      </c>
      <c r="C90" s="19" t="s">
        <v>116</v>
      </c>
      <c r="D90" s="18">
        <v>2005</v>
      </c>
      <c r="E90" s="42" t="s">
        <v>54</v>
      </c>
      <c r="F90" s="40">
        <v>0.51874999999999993</v>
      </c>
    </row>
    <row r="91" spans="1:6" ht="15" customHeight="1" x14ac:dyDescent="0.25">
      <c r="A91" s="18">
        <v>2</v>
      </c>
      <c r="B91" s="49" t="s">
        <v>227</v>
      </c>
      <c r="C91" s="19" t="s">
        <v>117</v>
      </c>
      <c r="D91" s="18">
        <v>2007</v>
      </c>
      <c r="E91" s="42" t="s">
        <v>54</v>
      </c>
      <c r="F91" s="40">
        <v>0.51874999999999993</v>
      </c>
    </row>
    <row r="92" spans="1:6" ht="15" customHeight="1" x14ac:dyDescent="0.25">
      <c r="A92" s="18">
        <v>3</v>
      </c>
      <c r="B92" s="49" t="s">
        <v>227</v>
      </c>
      <c r="C92" s="19" t="s">
        <v>118</v>
      </c>
      <c r="D92" s="18">
        <v>2006</v>
      </c>
      <c r="E92" s="42" t="s">
        <v>52</v>
      </c>
      <c r="F92" s="40">
        <v>0.51874999999999993</v>
      </c>
    </row>
    <row r="93" spans="1:6" ht="15" customHeight="1" x14ac:dyDescent="0.25">
      <c r="A93" s="18">
        <v>4</v>
      </c>
      <c r="B93" s="18">
        <v>85</v>
      </c>
      <c r="C93" s="19" t="s">
        <v>119</v>
      </c>
      <c r="D93" s="18">
        <v>2006</v>
      </c>
      <c r="E93" s="42" t="s">
        <v>53</v>
      </c>
      <c r="F93" s="40">
        <v>0.51874999999999993</v>
      </c>
    </row>
    <row r="94" spans="1:6" ht="15" customHeight="1" x14ac:dyDescent="0.25">
      <c r="A94" s="18">
        <v>5</v>
      </c>
      <c r="B94" s="49">
        <v>86</v>
      </c>
      <c r="C94" s="19" t="s">
        <v>120</v>
      </c>
      <c r="D94" s="18">
        <v>2005</v>
      </c>
      <c r="E94" s="42" t="s">
        <v>51</v>
      </c>
      <c r="F94" s="40">
        <v>0.51874999999999993</v>
      </c>
    </row>
    <row r="95" spans="1:6" ht="15" customHeight="1" x14ac:dyDescent="0.25">
      <c r="A95" s="18">
        <v>6</v>
      </c>
      <c r="B95" s="49" t="s">
        <v>227</v>
      </c>
      <c r="C95" s="19" t="s">
        <v>121</v>
      </c>
      <c r="D95" s="18">
        <v>2007</v>
      </c>
      <c r="E95" s="42" t="s">
        <v>52</v>
      </c>
      <c r="F95" s="40">
        <v>0.51874999999999993</v>
      </c>
    </row>
    <row r="96" spans="1:6" ht="15" customHeight="1" x14ac:dyDescent="0.25">
      <c r="A96" s="18">
        <v>7</v>
      </c>
      <c r="B96" s="49">
        <v>87</v>
      </c>
      <c r="C96" s="19" t="s">
        <v>122</v>
      </c>
      <c r="D96" s="18">
        <v>2007</v>
      </c>
      <c r="E96" s="42" t="s">
        <v>53</v>
      </c>
      <c r="F96" s="40">
        <v>0.51874999999999993</v>
      </c>
    </row>
    <row r="97" spans="1:6" ht="15" customHeight="1" x14ac:dyDescent="0.25">
      <c r="A97" s="18">
        <v>8</v>
      </c>
      <c r="B97" s="18">
        <v>88</v>
      </c>
      <c r="C97" s="19" t="s">
        <v>123</v>
      </c>
      <c r="D97" s="18">
        <v>2005</v>
      </c>
      <c r="E97" s="42" t="s">
        <v>51</v>
      </c>
      <c r="F97" s="40">
        <v>0.51874999999999993</v>
      </c>
    </row>
    <row r="98" spans="1:6" ht="15" customHeight="1" x14ac:dyDescent="0.25">
      <c r="A98" s="18">
        <v>9</v>
      </c>
      <c r="B98" s="49" t="s">
        <v>227</v>
      </c>
      <c r="C98" s="19" t="s">
        <v>124</v>
      </c>
      <c r="D98" s="18">
        <v>2007</v>
      </c>
      <c r="E98" s="42" t="s">
        <v>52</v>
      </c>
      <c r="F98" s="40">
        <v>0.51874999999999993</v>
      </c>
    </row>
    <row r="99" spans="1:6" s="23" customFormat="1" ht="15" customHeight="1" x14ac:dyDescent="0.25">
      <c r="A99" s="18">
        <v>10</v>
      </c>
      <c r="B99" s="49" t="s">
        <v>227</v>
      </c>
      <c r="C99" s="19" t="s">
        <v>125</v>
      </c>
      <c r="D99" s="18">
        <v>2007</v>
      </c>
      <c r="E99" s="42" t="s">
        <v>53</v>
      </c>
      <c r="F99" s="40">
        <v>0.51874999999999993</v>
      </c>
    </row>
    <row r="100" spans="1:6" s="23" customFormat="1" ht="15" customHeight="1" x14ac:dyDescent="0.25">
      <c r="A100" s="18">
        <v>11</v>
      </c>
      <c r="B100" s="49">
        <v>90</v>
      </c>
      <c r="C100" s="19" t="s">
        <v>126</v>
      </c>
      <c r="D100" s="18">
        <v>2006</v>
      </c>
      <c r="E100" s="42" t="s">
        <v>51</v>
      </c>
      <c r="F100" s="40">
        <v>0.51874999999999993</v>
      </c>
    </row>
    <row r="101" spans="1:6" ht="15" customHeight="1" thickBot="1" x14ac:dyDescent="0.3">
      <c r="A101" s="80" t="s">
        <v>186</v>
      </c>
      <c r="B101" s="81"/>
      <c r="C101" s="81"/>
      <c r="D101" s="81"/>
      <c r="E101" s="44" t="s">
        <v>14</v>
      </c>
      <c r="F101" s="45" t="s">
        <v>127</v>
      </c>
    </row>
    <row r="102" spans="1:6" ht="15" customHeight="1" thickTop="1" x14ac:dyDescent="0.25">
      <c r="A102" s="49">
        <v>1</v>
      </c>
      <c r="B102" s="49">
        <v>100</v>
      </c>
      <c r="C102" s="19" t="s">
        <v>187</v>
      </c>
      <c r="D102" s="18">
        <v>2004</v>
      </c>
      <c r="E102" s="42" t="s">
        <v>52</v>
      </c>
      <c r="F102" s="40">
        <v>0.54861111111111105</v>
      </c>
    </row>
    <row r="103" spans="1:6" s="23" customFormat="1" ht="15" customHeight="1" x14ac:dyDescent="0.25">
      <c r="A103" s="49">
        <v>2</v>
      </c>
      <c r="B103" s="18">
        <v>101</v>
      </c>
      <c r="C103" s="19" t="s">
        <v>188</v>
      </c>
      <c r="D103" s="18">
        <v>2004</v>
      </c>
      <c r="E103" s="42" t="s">
        <v>53</v>
      </c>
      <c r="F103" s="40">
        <v>0.54861111111111105</v>
      </c>
    </row>
    <row r="104" spans="1:6" s="23" customFormat="1" ht="15" customHeight="1" x14ac:dyDescent="0.25">
      <c r="A104" s="49">
        <v>3</v>
      </c>
      <c r="B104" s="49">
        <v>102</v>
      </c>
      <c r="C104" s="19" t="s">
        <v>189</v>
      </c>
      <c r="D104" s="18">
        <v>2004</v>
      </c>
      <c r="E104" s="42" t="s">
        <v>54</v>
      </c>
      <c r="F104" s="40">
        <v>0.54861111111111105</v>
      </c>
    </row>
    <row r="105" spans="1:6" s="23" customFormat="1" ht="15" customHeight="1" x14ac:dyDescent="0.25">
      <c r="A105" s="49">
        <v>4</v>
      </c>
      <c r="B105" s="18">
        <v>103</v>
      </c>
      <c r="C105" s="19" t="s">
        <v>190</v>
      </c>
      <c r="D105" s="18">
        <v>2004</v>
      </c>
      <c r="E105" s="42" t="s">
        <v>51</v>
      </c>
      <c r="F105" s="40">
        <v>0.54861111111111105</v>
      </c>
    </row>
    <row r="106" spans="1:6" s="23" customFormat="1" ht="15" customHeight="1" x14ac:dyDescent="0.25">
      <c r="A106" s="49">
        <v>5</v>
      </c>
      <c r="B106" s="49">
        <v>104</v>
      </c>
      <c r="C106" s="19" t="s">
        <v>191</v>
      </c>
      <c r="D106" s="18">
        <v>2003</v>
      </c>
      <c r="E106" s="42" t="s">
        <v>177</v>
      </c>
      <c r="F106" s="40">
        <v>0.54861111111111105</v>
      </c>
    </row>
    <row r="107" spans="1:6" s="23" customFormat="1" ht="15" customHeight="1" x14ac:dyDescent="0.25">
      <c r="A107" s="49">
        <v>6</v>
      </c>
      <c r="B107" s="18">
        <v>105</v>
      </c>
      <c r="C107" s="19" t="s">
        <v>192</v>
      </c>
      <c r="D107" s="18">
        <v>2004</v>
      </c>
      <c r="E107" s="42" t="s">
        <v>53</v>
      </c>
      <c r="F107" s="40">
        <v>0.54861111111111105</v>
      </c>
    </row>
    <row r="108" spans="1:6" ht="15" customHeight="1" x14ac:dyDescent="0.25">
      <c r="A108" s="49">
        <v>7</v>
      </c>
      <c r="B108" s="49" t="s">
        <v>227</v>
      </c>
      <c r="C108" s="19" t="s">
        <v>193</v>
      </c>
      <c r="D108" s="18">
        <v>2004</v>
      </c>
      <c r="E108" s="42" t="s">
        <v>51</v>
      </c>
      <c r="F108" s="40">
        <v>0.54861111111111105</v>
      </c>
    </row>
    <row r="109" spans="1:6" s="23" customFormat="1" ht="15" customHeight="1" x14ac:dyDescent="0.25">
      <c r="A109" s="18">
        <v>8</v>
      </c>
      <c r="B109" s="18">
        <v>107</v>
      </c>
      <c r="C109" s="19" t="s">
        <v>194</v>
      </c>
      <c r="D109" s="18">
        <v>2003</v>
      </c>
      <c r="E109" s="42" t="s">
        <v>51</v>
      </c>
      <c r="F109" s="40">
        <v>0.54861111111111105</v>
      </c>
    </row>
    <row r="110" spans="1:6" s="23" customFormat="1" ht="15" customHeight="1" x14ac:dyDescent="0.25">
      <c r="A110" s="49">
        <v>9</v>
      </c>
      <c r="B110" s="49">
        <v>108</v>
      </c>
      <c r="C110" s="19" t="s">
        <v>195</v>
      </c>
      <c r="D110" s="18">
        <v>2003</v>
      </c>
      <c r="E110" s="42" t="s">
        <v>54</v>
      </c>
      <c r="F110" s="40">
        <v>0.54861111111111105</v>
      </c>
    </row>
    <row r="111" spans="1:6" s="23" customFormat="1" ht="15" customHeight="1" x14ac:dyDescent="0.25">
      <c r="A111" s="18">
        <v>10</v>
      </c>
      <c r="B111" s="18">
        <v>109</v>
      </c>
      <c r="C111" s="19" t="s">
        <v>196</v>
      </c>
      <c r="D111" s="18">
        <v>2003</v>
      </c>
      <c r="E111" s="42" t="s">
        <v>198</v>
      </c>
      <c r="F111" s="40">
        <v>0.54861111111111105</v>
      </c>
    </row>
    <row r="112" spans="1:6" s="23" customFormat="1" ht="15" customHeight="1" x14ac:dyDescent="0.25">
      <c r="A112" s="49">
        <v>11</v>
      </c>
      <c r="B112" s="49">
        <v>110</v>
      </c>
      <c r="C112" s="19" t="s">
        <v>197</v>
      </c>
      <c r="D112" s="18">
        <v>2004</v>
      </c>
      <c r="E112" s="42" t="s">
        <v>51</v>
      </c>
      <c r="F112" s="40">
        <v>0.54861111111111105</v>
      </c>
    </row>
    <row r="113" spans="1:6" ht="15" customHeight="1" thickBot="1" x14ac:dyDescent="0.3">
      <c r="A113" s="80" t="s">
        <v>209</v>
      </c>
      <c r="B113" s="81"/>
      <c r="C113" s="81"/>
      <c r="D113" s="81"/>
      <c r="E113" s="44" t="s">
        <v>14</v>
      </c>
      <c r="F113" s="45" t="s">
        <v>28</v>
      </c>
    </row>
    <row r="114" spans="1:6" ht="15" customHeight="1" thickTop="1" x14ac:dyDescent="0.25">
      <c r="A114" s="49">
        <v>1</v>
      </c>
      <c r="B114" s="49">
        <v>111</v>
      </c>
      <c r="C114" s="19" t="s">
        <v>199</v>
      </c>
      <c r="D114" s="18">
        <v>2004</v>
      </c>
      <c r="E114" s="42" t="s">
        <v>53</v>
      </c>
      <c r="F114" s="40">
        <v>0.54999999999999993</v>
      </c>
    </row>
    <row r="115" spans="1:6" s="23" customFormat="1" ht="15" customHeight="1" x14ac:dyDescent="0.25">
      <c r="A115" s="18">
        <v>2</v>
      </c>
      <c r="B115" s="18">
        <v>112</v>
      </c>
      <c r="C115" s="19" t="s">
        <v>200</v>
      </c>
      <c r="D115" s="18">
        <v>2003</v>
      </c>
      <c r="E115" s="42" t="s">
        <v>198</v>
      </c>
      <c r="F115" s="40">
        <v>0.54999999999999993</v>
      </c>
    </row>
    <row r="116" spans="1:6" s="23" customFormat="1" ht="15" customHeight="1" x14ac:dyDescent="0.25">
      <c r="A116" s="49">
        <v>3</v>
      </c>
      <c r="B116" s="49">
        <v>113</v>
      </c>
      <c r="C116" s="19" t="s">
        <v>201</v>
      </c>
      <c r="D116" s="18">
        <v>2004</v>
      </c>
      <c r="E116" s="42" t="s">
        <v>51</v>
      </c>
      <c r="F116" s="40">
        <v>0.54999999999999993</v>
      </c>
    </row>
    <row r="117" spans="1:6" s="23" customFormat="1" ht="15" customHeight="1" x14ac:dyDescent="0.25">
      <c r="A117" s="18">
        <v>4</v>
      </c>
      <c r="B117" s="18">
        <v>114</v>
      </c>
      <c r="C117" s="19" t="s">
        <v>202</v>
      </c>
      <c r="D117" s="18">
        <v>2003</v>
      </c>
      <c r="E117" s="42" t="s">
        <v>54</v>
      </c>
      <c r="F117" s="40">
        <v>0.54999999999999993</v>
      </c>
    </row>
    <row r="118" spans="1:6" s="23" customFormat="1" ht="15" customHeight="1" x14ac:dyDescent="0.25">
      <c r="A118" s="49">
        <v>5</v>
      </c>
      <c r="B118" s="49">
        <v>115</v>
      </c>
      <c r="C118" s="19" t="s">
        <v>203</v>
      </c>
      <c r="D118" s="18">
        <v>2004</v>
      </c>
      <c r="E118" s="42" t="s">
        <v>51</v>
      </c>
      <c r="F118" s="40">
        <v>0.54999999999999993</v>
      </c>
    </row>
    <row r="119" spans="1:6" s="23" customFormat="1" ht="15" customHeight="1" x14ac:dyDescent="0.25">
      <c r="A119" s="18">
        <v>6</v>
      </c>
      <c r="B119" s="18">
        <v>116</v>
      </c>
      <c r="C119" s="19" t="s">
        <v>204</v>
      </c>
      <c r="D119" s="18">
        <v>2004</v>
      </c>
      <c r="E119" s="42" t="s">
        <v>208</v>
      </c>
      <c r="F119" s="40">
        <v>0.54999999999999993</v>
      </c>
    </row>
    <row r="120" spans="1:6" s="23" customFormat="1" ht="15" customHeight="1" x14ac:dyDescent="0.25">
      <c r="A120" s="49">
        <v>7</v>
      </c>
      <c r="B120" s="49">
        <v>117</v>
      </c>
      <c r="C120" s="19" t="s">
        <v>205</v>
      </c>
      <c r="D120" s="18">
        <v>2004</v>
      </c>
      <c r="E120" s="42" t="s">
        <v>51</v>
      </c>
      <c r="F120" s="40">
        <v>0.54999999999999993</v>
      </c>
    </row>
    <row r="121" spans="1:6" s="23" customFormat="1" ht="15" customHeight="1" x14ac:dyDescent="0.25">
      <c r="A121" s="18">
        <v>8</v>
      </c>
      <c r="B121" s="18">
        <v>118</v>
      </c>
      <c r="C121" s="19" t="s">
        <v>206</v>
      </c>
      <c r="D121" s="18">
        <v>2003</v>
      </c>
      <c r="E121" s="42" t="s">
        <v>54</v>
      </c>
      <c r="F121" s="40">
        <v>0.54999999999999993</v>
      </c>
    </row>
    <row r="122" spans="1:6" s="23" customFormat="1" ht="15" customHeight="1" x14ac:dyDescent="0.25">
      <c r="A122" s="49">
        <v>9</v>
      </c>
      <c r="B122" s="49">
        <v>119</v>
      </c>
      <c r="C122" s="19" t="s">
        <v>207</v>
      </c>
      <c r="D122" s="18">
        <v>2003</v>
      </c>
      <c r="E122" s="42" t="s">
        <v>51</v>
      </c>
      <c r="F122" s="40">
        <v>0.54999999999999993</v>
      </c>
    </row>
    <row r="123" spans="1:6" s="23" customFormat="1" ht="15" customHeight="1" thickBot="1" x14ac:dyDescent="0.3">
      <c r="A123" s="80" t="s">
        <v>138</v>
      </c>
      <c r="B123" s="81"/>
      <c r="C123" s="81"/>
      <c r="D123" s="81"/>
      <c r="E123" s="44" t="s">
        <v>14</v>
      </c>
      <c r="F123" s="45" t="s">
        <v>127</v>
      </c>
    </row>
    <row r="124" spans="1:6" s="23" customFormat="1" ht="15" customHeight="1" thickTop="1" x14ac:dyDescent="0.25">
      <c r="A124" s="49">
        <v>1</v>
      </c>
      <c r="B124" s="49">
        <v>120</v>
      </c>
      <c r="C124" s="19" t="s">
        <v>128</v>
      </c>
      <c r="D124" s="18">
        <v>1991</v>
      </c>
      <c r="E124" s="42" t="s">
        <v>135</v>
      </c>
      <c r="F124" s="40">
        <v>0.55138888888888882</v>
      </c>
    </row>
    <row r="125" spans="1:6" s="23" customFormat="1" ht="15" customHeight="1" x14ac:dyDescent="0.25">
      <c r="A125" s="49">
        <v>2</v>
      </c>
      <c r="B125" s="49">
        <v>121</v>
      </c>
      <c r="C125" s="19" t="s">
        <v>129</v>
      </c>
      <c r="D125" s="18">
        <v>1987</v>
      </c>
      <c r="E125" s="42" t="s">
        <v>161</v>
      </c>
      <c r="F125" s="40">
        <v>0.55138888888888882</v>
      </c>
    </row>
    <row r="126" spans="1:6" s="23" customFormat="1" ht="15" customHeight="1" x14ac:dyDescent="0.25">
      <c r="A126" s="49">
        <v>3</v>
      </c>
      <c r="B126" s="49">
        <v>122</v>
      </c>
      <c r="C126" s="19" t="s">
        <v>130</v>
      </c>
      <c r="D126" s="18">
        <v>1982</v>
      </c>
      <c r="E126" s="42" t="s">
        <v>160</v>
      </c>
      <c r="F126" s="40">
        <v>0.55138888888888882</v>
      </c>
    </row>
    <row r="127" spans="1:6" s="23" customFormat="1" ht="15" customHeight="1" x14ac:dyDescent="0.25">
      <c r="A127" s="49">
        <v>4</v>
      </c>
      <c r="B127" s="49">
        <v>123</v>
      </c>
      <c r="C127" s="19" t="s">
        <v>131</v>
      </c>
      <c r="D127" s="18">
        <v>1994</v>
      </c>
      <c r="E127" s="42" t="s">
        <v>162</v>
      </c>
      <c r="F127" s="40">
        <v>0.55138888888888882</v>
      </c>
    </row>
    <row r="128" spans="1:6" s="23" customFormat="1" ht="15" customHeight="1" x14ac:dyDescent="0.25">
      <c r="A128" s="49">
        <v>5</v>
      </c>
      <c r="B128" s="49">
        <v>124</v>
      </c>
      <c r="C128" s="19" t="s">
        <v>132</v>
      </c>
      <c r="D128" s="18">
        <v>2001</v>
      </c>
      <c r="E128" s="42" t="s">
        <v>136</v>
      </c>
      <c r="F128" s="40">
        <v>0.55138888888888882</v>
      </c>
    </row>
    <row r="129" spans="1:6" s="23" customFormat="1" ht="15" customHeight="1" x14ac:dyDescent="0.25">
      <c r="A129" s="49">
        <v>6</v>
      </c>
      <c r="B129" s="49">
        <v>125</v>
      </c>
      <c r="C129" s="19" t="s">
        <v>133</v>
      </c>
      <c r="D129" s="18">
        <v>1995</v>
      </c>
      <c r="E129" s="42" t="s">
        <v>137</v>
      </c>
      <c r="F129" s="40">
        <v>0.55138888888888882</v>
      </c>
    </row>
    <row r="130" spans="1:6" s="23" customFormat="1" ht="15" customHeight="1" x14ac:dyDescent="0.25">
      <c r="A130" s="49">
        <v>7</v>
      </c>
      <c r="B130" s="49">
        <v>126</v>
      </c>
      <c r="C130" s="19" t="s">
        <v>134</v>
      </c>
      <c r="D130" s="18">
        <v>1985</v>
      </c>
      <c r="E130" s="42" t="s">
        <v>54</v>
      </c>
      <c r="F130" s="40">
        <v>0.55138888888888882</v>
      </c>
    </row>
    <row r="131" spans="1:6" s="23" customFormat="1" ht="15" customHeight="1" x14ac:dyDescent="0.25">
      <c r="A131" s="49">
        <v>8</v>
      </c>
      <c r="B131" s="49">
        <v>127</v>
      </c>
      <c r="C131" s="19" t="s">
        <v>165</v>
      </c>
      <c r="D131" s="18">
        <v>1982</v>
      </c>
      <c r="E131" s="42" t="s">
        <v>153</v>
      </c>
      <c r="F131" s="40">
        <v>0.55138888888888882</v>
      </c>
    </row>
    <row r="132" spans="1:6" s="23" customFormat="1" ht="15" customHeight="1" x14ac:dyDescent="0.25">
      <c r="A132" s="49">
        <v>9</v>
      </c>
      <c r="B132" s="18">
        <v>106</v>
      </c>
      <c r="C132" s="19" t="s">
        <v>213</v>
      </c>
      <c r="D132" s="18">
        <v>2002</v>
      </c>
      <c r="E132" s="42" t="s">
        <v>198</v>
      </c>
      <c r="F132" s="40">
        <v>0.55138888888888882</v>
      </c>
    </row>
    <row r="133" spans="1:6" s="23" customFormat="1" ht="15" customHeight="1" x14ac:dyDescent="0.25">
      <c r="A133" s="49">
        <v>10</v>
      </c>
      <c r="B133" s="18">
        <v>28</v>
      </c>
      <c r="C133" s="19" t="s">
        <v>217</v>
      </c>
      <c r="D133" s="18">
        <v>1982</v>
      </c>
      <c r="E133" s="2" t="s">
        <v>162</v>
      </c>
      <c r="F133" s="40">
        <v>0.55138888888888882</v>
      </c>
    </row>
    <row r="134" spans="1:6" ht="15" customHeight="1" thickBot="1" x14ac:dyDescent="0.3">
      <c r="A134" s="80" t="s">
        <v>211</v>
      </c>
      <c r="B134" s="81"/>
      <c r="C134" s="81"/>
      <c r="D134" s="81"/>
      <c r="E134" s="44" t="s">
        <v>14</v>
      </c>
      <c r="F134" s="45" t="s">
        <v>28</v>
      </c>
    </row>
    <row r="135" spans="1:6" ht="15" customHeight="1" thickTop="1" x14ac:dyDescent="0.25">
      <c r="A135" s="18">
        <v>1</v>
      </c>
      <c r="B135" s="49">
        <v>129</v>
      </c>
      <c r="C135" s="19" t="s">
        <v>139</v>
      </c>
      <c r="D135" s="18">
        <v>1984</v>
      </c>
      <c r="E135" s="42" t="s">
        <v>142</v>
      </c>
      <c r="F135" s="40">
        <v>0.55277777777777781</v>
      </c>
    </row>
    <row r="136" spans="1:6" ht="15" customHeight="1" x14ac:dyDescent="0.25">
      <c r="A136" s="18">
        <v>2</v>
      </c>
      <c r="B136" s="49">
        <v>130</v>
      </c>
      <c r="C136" s="19" t="s">
        <v>140</v>
      </c>
      <c r="D136" s="18">
        <v>1986</v>
      </c>
      <c r="E136" s="42" t="s">
        <v>52</v>
      </c>
      <c r="F136" s="40">
        <v>0.55277777777777781</v>
      </c>
    </row>
    <row r="137" spans="1:6" s="23" customFormat="1" ht="15" customHeight="1" x14ac:dyDescent="0.25">
      <c r="A137" s="18">
        <v>3</v>
      </c>
      <c r="B137" s="49">
        <v>131</v>
      </c>
      <c r="C137" s="19" t="s">
        <v>141</v>
      </c>
      <c r="D137" s="18">
        <v>1987</v>
      </c>
      <c r="E137" s="42" t="s">
        <v>143</v>
      </c>
      <c r="F137" s="40">
        <v>0.55277777777777781</v>
      </c>
    </row>
    <row r="138" spans="1:6" s="23" customFormat="1" ht="15" customHeight="1" x14ac:dyDescent="0.25">
      <c r="A138" s="18">
        <v>4</v>
      </c>
      <c r="B138" s="49" t="s">
        <v>227</v>
      </c>
      <c r="C138" s="19" t="s">
        <v>168</v>
      </c>
      <c r="D138" s="18">
        <v>1989</v>
      </c>
      <c r="E138" s="2"/>
      <c r="F138" s="40">
        <v>0.55277777777777781</v>
      </c>
    </row>
    <row r="139" spans="1:6" ht="15" customHeight="1" thickBot="1" x14ac:dyDescent="0.3">
      <c r="A139" s="80" t="s">
        <v>25</v>
      </c>
      <c r="B139" s="81"/>
      <c r="C139" s="81"/>
      <c r="D139" s="81"/>
      <c r="E139" s="44" t="s">
        <v>14</v>
      </c>
      <c r="F139" s="45" t="s">
        <v>127</v>
      </c>
    </row>
    <row r="140" spans="1:6" ht="15" customHeight="1" thickTop="1" x14ac:dyDescent="0.25">
      <c r="A140" s="49">
        <v>1</v>
      </c>
      <c r="B140" s="49">
        <v>135</v>
      </c>
      <c r="C140" s="19" t="s">
        <v>144</v>
      </c>
      <c r="D140" s="18">
        <v>1979</v>
      </c>
      <c r="E140" s="42" t="s">
        <v>150</v>
      </c>
      <c r="F140" s="40">
        <v>0.5541666666666667</v>
      </c>
    </row>
    <row r="141" spans="1:6" s="23" customFormat="1" ht="15" customHeight="1" x14ac:dyDescent="0.25">
      <c r="A141" s="49">
        <v>2</v>
      </c>
      <c r="B141" s="49">
        <v>136</v>
      </c>
      <c r="C141" s="19" t="s">
        <v>145</v>
      </c>
      <c r="D141" s="18">
        <v>1977</v>
      </c>
      <c r="E141" s="42" t="s">
        <v>151</v>
      </c>
      <c r="F141" s="40">
        <v>0.5541666666666667</v>
      </c>
    </row>
    <row r="142" spans="1:6" s="23" customFormat="1" ht="15" customHeight="1" x14ac:dyDescent="0.25">
      <c r="A142" s="49">
        <v>3</v>
      </c>
      <c r="B142" s="49">
        <v>137</v>
      </c>
      <c r="C142" s="19" t="s">
        <v>146</v>
      </c>
      <c r="D142" s="18">
        <v>1972</v>
      </c>
      <c r="E142" s="42" t="s">
        <v>152</v>
      </c>
      <c r="F142" s="40">
        <v>0.5541666666666667</v>
      </c>
    </row>
    <row r="143" spans="1:6" s="23" customFormat="1" ht="15" customHeight="1" x14ac:dyDescent="0.25">
      <c r="A143" s="49">
        <v>4</v>
      </c>
      <c r="B143" s="49">
        <v>88</v>
      </c>
      <c r="C143" s="19" t="s">
        <v>147</v>
      </c>
      <c r="D143" s="18">
        <v>1972</v>
      </c>
      <c r="E143" s="42" t="s">
        <v>160</v>
      </c>
      <c r="F143" s="40">
        <v>0.5541666666666667</v>
      </c>
    </row>
    <row r="144" spans="1:6" s="23" customFormat="1" ht="15" customHeight="1" x14ac:dyDescent="0.25">
      <c r="A144" s="49">
        <v>5</v>
      </c>
      <c r="B144" s="49">
        <v>138</v>
      </c>
      <c r="C144" s="19" t="s">
        <v>148</v>
      </c>
      <c r="D144" s="18">
        <v>1980</v>
      </c>
      <c r="E144" s="42" t="s">
        <v>160</v>
      </c>
      <c r="F144" s="40">
        <v>0.5541666666666667</v>
      </c>
    </row>
    <row r="145" spans="1:6" ht="15" customHeight="1" x14ac:dyDescent="0.25">
      <c r="A145" s="49">
        <v>6</v>
      </c>
      <c r="B145" s="49">
        <v>139</v>
      </c>
      <c r="C145" s="19" t="s">
        <v>163</v>
      </c>
      <c r="D145" s="18">
        <v>1979</v>
      </c>
      <c r="E145" s="42" t="s">
        <v>153</v>
      </c>
      <c r="F145" s="40">
        <v>0.5541666666666667</v>
      </c>
    </row>
    <row r="146" spans="1:6" ht="15" customHeight="1" x14ac:dyDescent="0.25">
      <c r="A146" s="49">
        <v>7</v>
      </c>
      <c r="B146" s="49">
        <v>140</v>
      </c>
      <c r="C146" s="19" t="s">
        <v>149</v>
      </c>
      <c r="D146" s="18">
        <v>1971</v>
      </c>
      <c r="E146" s="42" t="s">
        <v>154</v>
      </c>
      <c r="F146" s="40">
        <v>0.5541666666666667</v>
      </c>
    </row>
    <row r="147" spans="1:6" ht="15" customHeight="1" x14ac:dyDescent="0.25">
      <c r="A147" s="49">
        <v>8</v>
      </c>
      <c r="B147" s="49">
        <v>141</v>
      </c>
      <c r="C147" s="19" t="s">
        <v>164</v>
      </c>
      <c r="D147" s="18">
        <v>1980</v>
      </c>
      <c r="E147" s="42" t="s">
        <v>153</v>
      </c>
      <c r="F147" s="40">
        <v>0.5541666666666667</v>
      </c>
    </row>
    <row r="148" spans="1:6" ht="15" customHeight="1" x14ac:dyDescent="0.25">
      <c r="A148" s="49">
        <v>9</v>
      </c>
      <c r="B148" s="49">
        <v>142</v>
      </c>
      <c r="C148" s="19" t="s">
        <v>214</v>
      </c>
      <c r="D148" s="18">
        <v>1975</v>
      </c>
      <c r="E148" s="2" t="s">
        <v>215</v>
      </c>
      <c r="F148" s="40">
        <v>0.5541666666666667</v>
      </c>
    </row>
    <row r="149" spans="1:6" ht="15" customHeight="1" thickBot="1" x14ac:dyDescent="0.3">
      <c r="A149" s="80" t="s">
        <v>210</v>
      </c>
      <c r="B149" s="81"/>
      <c r="C149" s="81"/>
      <c r="D149" s="81"/>
      <c r="E149" s="44" t="s">
        <v>14</v>
      </c>
      <c r="F149" s="45" t="s">
        <v>28</v>
      </c>
    </row>
    <row r="150" spans="1:6" ht="15" customHeight="1" thickTop="1" x14ac:dyDescent="0.25">
      <c r="A150" s="49">
        <v>1</v>
      </c>
      <c r="B150" s="49" t="s">
        <v>227</v>
      </c>
      <c r="C150" s="19" t="s">
        <v>155</v>
      </c>
      <c r="D150" s="18">
        <v>1974</v>
      </c>
      <c r="E150" s="42" t="s">
        <v>158</v>
      </c>
      <c r="F150" s="40">
        <v>0.55555555555555558</v>
      </c>
    </row>
    <row r="151" spans="1:6" ht="15" customHeight="1" x14ac:dyDescent="0.25">
      <c r="A151" s="18">
        <v>2</v>
      </c>
      <c r="B151" s="18">
        <v>144</v>
      </c>
      <c r="C151" s="19" t="s">
        <v>156</v>
      </c>
      <c r="D151" s="18">
        <v>1978</v>
      </c>
      <c r="E151" s="42" t="s">
        <v>159</v>
      </c>
      <c r="F151" s="40">
        <v>0.55555555555555558</v>
      </c>
    </row>
    <row r="152" spans="1:6" ht="15" customHeight="1" x14ac:dyDescent="0.25">
      <c r="A152" s="18">
        <v>3</v>
      </c>
      <c r="B152" s="18">
        <v>219</v>
      </c>
      <c r="C152" s="19" t="s">
        <v>157</v>
      </c>
      <c r="D152" s="18">
        <v>1974</v>
      </c>
      <c r="E152" s="42" t="s">
        <v>160</v>
      </c>
      <c r="F152" s="40">
        <v>0.55555555555555558</v>
      </c>
    </row>
    <row r="153" spans="1:6" ht="15" customHeight="1" thickBot="1" x14ac:dyDescent="0.3">
      <c r="A153" s="80" t="s">
        <v>26</v>
      </c>
      <c r="B153" s="81"/>
      <c r="C153" s="81"/>
      <c r="D153" s="81"/>
      <c r="E153" s="44" t="s">
        <v>14</v>
      </c>
      <c r="F153" s="45" t="s">
        <v>127</v>
      </c>
    </row>
    <row r="154" spans="1:6" ht="15" customHeight="1" thickTop="1" x14ac:dyDescent="0.25">
      <c r="A154" s="49">
        <v>1</v>
      </c>
      <c r="B154" s="49">
        <v>145</v>
      </c>
      <c r="C154" s="19" t="s">
        <v>173</v>
      </c>
      <c r="D154" s="18">
        <v>1970</v>
      </c>
      <c r="E154" s="42" t="s">
        <v>180</v>
      </c>
      <c r="F154" s="40">
        <v>0.55694444444444446</v>
      </c>
    </row>
    <row r="155" spans="1:6" ht="15" customHeight="1" x14ac:dyDescent="0.25">
      <c r="A155" s="18">
        <v>2</v>
      </c>
      <c r="B155" s="49">
        <v>146</v>
      </c>
      <c r="C155" s="19" t="s">
        <v>174</v>
      </c>
      <c r="D155" s="18">
        <v>1970</v>
      </c>
      <c r="E155" s="42" t="s">
        <v>178</v>
      </c>
      <c r="F155" s="40">
        <v>0.55694444444444446</v>
      </c>
    </row>
    <row r="156" spans="1:6" ht="15" customHeight="1" x14ac:dyDescent="0.25">
      <c r="A156" s="18">
        <v>3</v>
      </c>
      <c r="B156" s="49">
        <v>147</v>
      </c>
      <c r="C156" s="19" t="s">
        <v>175</v>
      </c>
      <c r="D156" s="18">
        <v>1963</v>
      </c>
      <c r="E156" s="42" t="s">
        <v>136</v>
      </c>
      <c r="F156" s="40">
        <v>0.55694444444444446</v>
      </c>
    </row>
    <row r="157" spans="1:6" ht="15" customHeight="1" x14ac:dyDescent="0.25">
      <c r="A157" s="18">
        <v>4</v>
      </c>
      <c r="B157" s="49">
        <v>148</v>
      </c>
      <c r="C157" s="19" t="s">
        <v>176</v>
      </c>
      <c r="D157" s="18">
        <v>1966</v>
      </c>
      <c r="E157" s="42" t="s">
        <v>179</v>
      </c>
      <c r="F157" s="40">
        <v>0.55694444444444446</v>
      </c>
    </row>
    <row r="158" spans="1:6" ht="15.75" x14ac:dyDescent="0.25">
      <c r="A158" s="18">
        <v>5</v>
      </c>
      <c r="B158" s="49">
        <v>149</v>
      </c>
      <c r="C158" s="19" t="s">
        <v>216</v>
      </c>
      <c r="D158" s="18">
        <v>1963</v>
      </c>
      <c r="E158" s="2" t="s">
        <v>215</v>
      </c>
      <c r="F158" s="40">
        <v>0.55694444444444446</v>
      </c>
    </row>
    <row r="159" spans="1:6" ht="15.75" x14ac:dyDescent="0.25">
      <c r="A159" s="18">
        <v>6</v>
      </c>
      <c r="B159" s="49">
        <v>150</v>
      </c>
      <c r="C159" s="19" t="s">
        <v>185</v>
      </c>
      <c r="D159" s="18">
        <v>1967</v>
      </c>
      <c r="E159" s="56" t="s">
        <v>31</v>
      </c>
      <c r="F159" s="40">
        <v>0.55694444444444446</v>
      </c>
    </row>
    <row r="160" spans="1:6" s="23" customFormat="1" ht="15.75" x14ac:dyDescent="0.25">
      <c r="A160" s="18">
        <v>7</v>
      </c>
      <c r="B160" s="18">
        <v>19</v>
      </c>
      <c r="C160" s="19" t="s">
        <v>220</v>
      </c>
      <c r="D160" s="18">
        <v>1966</v>
      </c>
      <c r="E160" s="19" t="s">
        <v>162</v>
      </c>
      <c r="F160" s="40">
        <v>0.55694444444444446</v>
      </c>
    </row>
    <row r="161" spans="1:6" ht="15.75" thickBot="1" x14ac:dyDescent="0.3">
      <c r="A161" s="80" t="s">
        <v>212</v>
      </c>
      <c r="B161" s="81"/>
      <c r="C161" s="81"/>
      <c r="D161" s="81"/>
      <c r="E161" s="44" t="s">
        <v>14</v>
      </c>
      <c r="F161" s="45" t="s">
        <v>28</v>
      </c>
    </row>
    <row r="162" spans="1:6" ht="16.5" thickTop="1" x14ac:dyDescent="0.25">
      <c r="A162" s="49">
        <v>1</v>
      </c>
      <c r="B162" s="49">
        <v>32</v>
      </c>
      <c r="C162" s="19" t="s">
        <v>181</v>
      </c>
      <c r="D162" s="18">
        <v>1960</v>
      </c>
      <c r="E162" s="42" t="s">
        <v>160</v>
      </c>
      <c r="F162" s="40">
        <v>0.55972222222222223</v>
      </c>
    </row>
    <row r="163" spans="1:6" ht="15.75" x14ac:dyDescent="0.25">
      <c r="A163" s="18">
        <v>2</v>
      </c>
      <c r="B163" s="18">
        <v>49</v>
      </c>
      <c r="C163" s="19" t="s">
        <v>219</v>
      </c>
      <c r="D163" s="18">
        <v>1958</v>
      </c>
      <c r="E163" s="42" t="s">
        <v>160</v>
      </c>
      <c r="F163" s="40">
        <v>0.55972222222222223</v>
      </c>
    </row>
    <row r="164" spans="1:6" ht="15.75" x14ac:dyDescent="0.25">
      <c r="A164" s="18">
        <v>3</v>
      </c>
      <c r="B164" s="49">
        <v>53</v>
      </c>
      <c r="C164" s="19" t="s">
        <v>182</v>
      </c>
      <c r="D164" s="18">
        <v>1959</v>
      </c>
      <c r="E164" s="42" t="s">
        <v>52</v>
      </c>
      <c r="F164" s="40">
        <v>0.55972222222222223</v>
      </c>
    </row>
    <row r="165" spans="1:6" ht="15.75" x14ac:dyDescent="0.25">
      <c r="A165" s="18">
        <v>4</v>
      </c>
      <c r="B165" s="18">
        <v>56</v>
      </c>
      <c r="C165" s="19" t="s">
        <v>183</v>
      </c>
      <c r="D165" s="18">
        <v>1957</v>
      </c>
      <c r="E165" s="42" t="s">
        <v>184</v>
      </c>
      <c r="F165" s="40">
        <v>0.55972222222222223</v>
      </c>
    </row>
    <row r="166" spans="1:6" ht="15.75" x14ac:dyDescent="0.25">
      <c r="A166" s="18">
        <v>5</v>
      </c>
      <c r="B166" s="18">
        <v>89</v>
      </c>
      <c r="C166" s="48" t="s">
        <v>221</v>
      </c>
      <c r="D166" s="49">
        <v>1950</v>
      </c>
      <c r="E166" s="2" t="s">
        <v>160</v>
      </c>
      <c r="F166" s="40">
        <v>0.55972222222222223</v>
      </c>
    </row>
    <row r="167" spans="1:6" s="23" customFormat="1" ht="15.75" x14ac:dyDescent="0.25">
      <c r="A167" s="18">
        <v>6</v>
      </c>
      <c r="B167" s="18">
        <v>14</v>
      </c>
      <c r="C167" s="24" t="s">
        <v>218</v>
      </c>
      <c r="D167" s="18">
        <v>1952</v>
      </c>
      <c r="E167" s="2" t="s">
        <v>198</v>
      </c>
      <c r="F167" s="40">
        <v>0.55972222222222223</v>
      </c>
    </row>
    <row r="168" spans="1:6" s="23" customFormat="1" ht="15.75" x14ac:dyDescent="0.25">
      <c r="A168" s="18">
        <v>7</v>
      </c>
      <c r="B168" s="18">
        <v>39</v>
      </c>
      <c r="C168" s="24" t="s">
        <v>222</v>
      </c>
      <c r="D168" s="18">
        <v>1954</v>
      </c>
      <c r="E168" s="42" t="s">
        <v>160</v>
      </c>
      <c r="F168" s="40">
        <v>0.55972222222222223</v>
      </c>
    </row>
    <row r="169" spans="1:6" s="23" customFormat="1" ht="15.75" thickBot="1" x14ac:dyDescent="0.3">
      <c r="A169" s="80" t="s">
        <v>232</v>
      </c>
      <c r="B169" s="81"/>
      <c r="C169" s="81"/>
      <c r="D169" s="81"/>
      <c r="E169" s="44" t="s">
        <v>14</v>
      </c>
      <c r="F169" s="45" t="s">
        <v>231</v>
      </c>
    </row>
    <row r="170" spans="1:6" s="23" customFormat="1" ht="16.5" thickTop="1" x14ac:dyDescent="0.25">
      <c r="A170" s="49">
        <v>1</v>
      </c>
      <c r="B170" s="49">
        <v>11</v>
      </c>
      <c r="C170" s="19" t="s">
        <v>229</v>
      </c>
      <c r="D170" s="18">
        <v>1995</v>
      </c>
      <c r="E170" s="72" t="s">
        <v>235</v>
      </c>
      <c r="F170" s="40">
        <v>0.45833333333333331</v>
      </c>
    </row>
    <row r="171" spans="1:6" s="23" customFormat="1" ht="15.75" x14ac:dyDescent="0.25">
      <c r="A171" s="18">
        <v>2</v>
      </c>
      <c r="B171" s="18">
        <v>127</v>
      </c>
      <c r="C171" s="19" t="s">
        <v>165</v>
      </c>
      <c r="D171" s="18">
        <v>1982</v>
      </c>
      <c r="E171" s="72" t="s">
        <v>235</v>
      </c>
      <c r="F171" s="40">
        <v>0.45833333333333331</v>
      </c>
    </row>
    <row r="172" spans="1:6" s="23" customFormat="1" ht="15.75" x14ac:dyDescent="0.25">
      <c r="A172" s="49">
        <v>3</v>
      </c>
      <c r="B172" s="49">
        <v>139</v>
      </c>
      <c r="C172" s="19" t="s">
        <v>163</v>
      </c>
      <c r="D172" s="18">
        <v>1979</v>
      </c>
      <c r="E172" s="72" t="s">
        <v>235</v>
      </c>
      <c r="F172" s="40">
        <v>0.45833333333333331</v>
      </c>
    </row>
    <row r="173" spans="1:6" s="23" customFormat="1" ht="15.75" x14ac:dyDescent="0.25">
      <c r="A173" s="18">
        <v>4</v>
      </c>
      <c r="B173" s="49">
        <v>141</v>
      </c>
      <c r="C173" s="19" t="s">
        <v>164</v>
      </c>
      <c r="D173" s="18">
        <v>1980</v>
      </c>
      <c r="E173" s="72" t="s">
        <v>235</v>
      </c>
      <c r="F173" s="40">
        <v>0.45833333333333331</v>
      </c>
    </row>
    <row r="174" spans="1:6" s="23" customFormat="1" ht="15.75" x14ac:dyDescent="0.25">
      <c r="A174" s="49">
        <v>5</v>
      </c>
      <c r="B174" s="18">
        <v>128</v>
      </c>
      <c r="C174" s="19" t="s">
        <v>230</v>
      </c>
      <c r="D174" s="18">
        <v>1983</v>
      </c>
      <c r="E174" s="72" t="s">
        <v>233</v>
      </c>
      <c r="F174" s="40">
        <v>0.45833333333333331</v>
      </c>
    </row>
    <row r="175" spans="1:6" s="23" customFormat="1" ht="15.75" x14ac:dyDescent="0.25">
      <c r="A175" s="18">
        <v>6</v>
      </c>
      <c r="B175" s="18" t="s">
        <v>238</v>
      </c>
      <c r="C175" s="51" t="s">
        <v>243</v>
      </c>
      <c r="D175" s="18">
        <v>1998</v>
      </c>
      <c r="E175" s="2" t="s">
        <v>159</v>
      </c>
      <c r="F175" s="40">
        <v>0.45833333333333331</v>
      </c>
    </row>
    <row r="176" spans="1:6" s="23" customFormat="1" ht="15.75" x14ac:dyDescent="0.25">
      <c r="A176" s="49">
        <v>7</v>
      </c>
      <c r="B176" s="18" t="s">
        <v>238</v>
      </c>
      <c r="C176" s="51" t="s">
        <v>244</v>
      </c>
      <c r="D176" s="18">
        <v>1991</v>
      </c>
      <c r="E176" s="2" t="s">
        <v>159</v>
      </c>
      <c r="F176" s="40">
        <v>0.45833333333333331</v>
      </c>
    </row>
    <row r="177" spans="1:6" s="23" customFormat="1" ht="15.75" x14ac:dyDescent="0.25">
      <c r="A177" s="18">
        <v>8</v>
      </c>
      <c r="B177" s="18" t="s">
        <v>238</v>
      </c>
      <c r="C177" s="51" t="s">
        <v>245</v>
      </c>
      <c r="D177" s="18">
        <v>1996</v>
      </c>
      <c r="E177" s="2" t="s">
        <v>159</v>
      </c>
      <c r="F177" s="40">
        <v>0.45833333333333331</v>
      </c>
    </row>
    <row r="178" spans="1:6" s="23" customFormat="1" ht="15.75" x14ac:dyDescent="0.25">
      <c r="A178" s="49">
        <v>9</v>
      </c>
      <c r="B178" s="18" t="s">
        <v>238</v>
      </c>
      <c r="C178" s="51" t="s">
        <v>246</v>
      </c>
      <c r="D178" s="18">
        <v>1994</v>
      </c>
      <c r="E178" s="2" t="s">
        <v>159</v>
      </c>
      <c r="F178" s="40">
        <v>0.45833333333333331</v>
      </c>
    </row>
    <row r="179" spans="1:6" s="23" customFormat="1" ht="15.75" x14ac:dyDescent="0.25">
      <c r="A179" s="18">
        <v>10</v>
      </c>
      <c r="B179" s="76" t="s">
        <v>238</v>
      </c>
      <c r="C179" s="24" t="s">
        <v>242</v>
      </c>
      <c r="D179" s="18">
        <v>1988</v>
      </c>
      <c r="E179" s="2" t="s">
        <v>159</v>
      </c>
      <c r="F179" s="40">
        <v>0.45833333333333331</v>
      </c>
    </row>
    <row r="180" spans="1:6" s="23" customFormat="1" ht="15.75" x14ac:dyDescent="0.25">
      <c r="A180" s="49">
        <v>11</v>
      </c>
      <c r="B180" s="18">
        <v>49</v>
      </c>
      <c r="C180" s="51" t="s">
        <v>219</v>
      </c>
      <c r="D180" s="18">
        <v>1958</v>
      </c>
      <c r="E180" s="58" t="s">
        <v>236</v>
      </c>
      <c r="F180" s="40">
        <v>0.45833333333333331</v>
      </c>
    </row>
    <row r="181" spans="1:6" s="23" customFormat="1" ht="15.75" x14ac:dyDescent="0.25">
      <c r="A181" s="18">
        <v>12</v>
      </c>
      <c r="B181" s="18">
        <v>50</v>
      </c>
      <c r="C181" s="48" t="s">
        <v>247</v>
      </c>
      <c r="D181" s="49"/>
      <c r="E181" s="58" t="s">
        <v>236</v>
      </c>
      <c r="F181" s="40">
        <v>0.45833333333333331</v>
      </c>
    </row>
    <row r="182" spans="1:6" s="23" customFormat="1" ht="15.75" x14ac:dyDescent="0.25">
      <c r="A182" s="49">
        <v>13</v>
      </c>
      <c r="B182" s="76" t="s">
        <v>238</v>
      </c>
      <c r="C182" s="24" t="s">
        <v>237</v>
      </c>
      <c r="D182" s="18"/>
      <c r="E182" s="58" t="s">
        <v>241</v>
      </c>
      <c r="F182" s="40">
        <v>0.45833333333333331</v>
      </c>
    </row>
    <row r="183" spans="1:6" s="23" customFormat="1" ht="15.75" x14ac:dyDescent="0.25">
      <c r="A183" s="18">
        <v>14</v>
      </c>
      <c r="B183" s="76" t="s">
        <v>238</v>
      </c>
      <c r="C183" s="24" t="s">
        <v>240</v>
      </c>
      <c r="D183" s="18"/>
      <c r="E183" s="58" t="s">
        <v>241</v>
      </c>
      <c r="F183" s="40">
        <v>0.45833333333333331</v>
      </c>
    </row>
    <row r="184" spans="1:6" s="23" customFormat="1" ht="15.75" x14ac:dyDescent="0.25">
      <c r="A184" s="75"/>
      <c r="B184" s="76"/>
      <c r="C184" s="77"/>
      <c r="D184" s="65"/>
      <c r="E184" s="78"/>
      <c r="F184" s="79"/>
    </row>
    <row r="185" spans="1:6" s="23" customFormat="1" ht="15.75" thickBot="1" x14ac:dyDescent="0.3">
      <c r="A185" s="80" t="s">
        <v>234</v>
      </c>
      <c r="B185" s="81"/>
      <c r="C185" s="81"/>
      <c r="D185" s="81"/>
      <c r="E185" s="44" t="s">
        <v>14</v>
      </c>
      <c r="F185" s="45" t="s">
        <v>231</v>
      </c>
    </row>
    <row r="186" spans="1:6" s="23" customFormat="1" ht="16.5" thickTop="1" x14ac:dyDescent="0.25">
      <c r="A186" s="49">
        <v>1</v>
      </c>
      <c r="B186" s="49">
        <v>133</v>
      </c>
      <c r="C186" s="19" t="s">
        <v>169</v>
      </c>
      <c r="D186" s="18">
        <v>1995</v>
      </c>
      <c r="E186" s="2" t="s">
        <v>159</v>
      </c>
      <c r="F186" s="40">
        <v>0.45833333333333331</v>
      </c>
    </row>
    <row r="187" spans="1:6" s="23" customFormat="1" ht="15.75" x14ac:dyDescent="0.25">
      <c r="A187" s="18">
        <v>2</v>
      </c>
      <c r="B187" s="49">
        <v>134</v>
      </c>
      <c r="C187" s="19" t="s">
        <v>170</v>
      </c>
      <c r="D187" s="18">
        <v>1987</v>
      </c>
      <c r="E187" s="2" t="s">
        <v>159</v>
      </c>
      <c r="F187" s="40">
        <v>0.45833333333333331</v>
      </c>
    </row>
    <row r="188" spans="1:6" s="23" customFormat="1" ht="15.75" x14ac:dyDescent="0.25">
      <c r="A188" s="18">
        <v>3</v>
      </c>
      <c r="B188" s="18">
        <v>144</v>
      </c>
      <c r="C188" s="19" t="s">
        <v>156</v>
      </c>
      <c r="D188" s="18">
        <v>1978</v>
      </c>
      <c r="E188" s="2" t="s">
        <v>159</v>
      </c>
      <c r="F188" s="40">
        <v>0.45833333333333331</v>
      </c>
    </row>
    <row r="189" spans="1:6" ht="15.75" x14ac:dyDescent="0.25">
      <c r="A189" s="18">
        <v>4</v>
      </c>
      <c r="B189" s="18" t="s">
        <v>238</v>
      </c>
      <c r="C189" s="57" t="s">
        <v>239</v>
      </c>
      <c r="D189" s="2"/>
      <c r="E189" s="2" t="s">
        <v>160</v>
      </c>
      <c r="F189" s="40">
        <v>0.45833333333333331</v>
      </c>
    </row>
    <row r="190" spans="1:6" s="23" customFormat="1" ht="15.75" x14ac:dyDescent="0.25">
      <c r="A190" s="65"/>
      <c r="B190" s="65">
        <f>A27+A44+A61+A71+A88+A100+A112+A122+A133+A138+A148+A152+A160+A168+A183+A189</f>
        <v>164</v>
      </c>
      <c r="C190" s="88" t="s">
        <v>248</v>
      </c>
      <c r="D190" s="55"/>
      <c r="E190" s="55"/>
      <c r="F190" s="89"/>
    </row>
    <row r="191" spans="1:6" x14ac:dyDescent="0.25">
      <c r="B191" s="87">
        <f>COUNTIF(B10:B189,"DNF")</f>
        <v>27</v>
      </c>
      <c r="C191" s="13" t="s">
        <v>227</v>
      </c>
    </row>
    <row r="192" spans="1:6" x14ac:dyDescent="0.25">
      <c r="B192" s="38">
        <f>B190-B191</f>
        <v>137</v>
      </c>
      <c r="C192" s="88" t="s">
        <v>249</v>
      </c>
    </row>
  </sheetData>
  <mergeCells count="20">
    <mergeCell ref="A101:D101"/>
    <mergeCell ref="A113:D113"/>
    <mergeCell ref="A123:D123"/>
    <mergeCell ref="A28:D28"/>
    <mergeCell ref="A45:D45"/>
    <mergeCell ref="A62:D62"/>
    <mergeCell ref="A72:D72"/>
    <mergeCell ref="A89:D89"/>
    <mergeCell ref="A2:F2"/>
    <mergeCell ref="A3:F3"/>
    <mergeCell ref="A5:B5"/>
    <mergeCell ref="A6:B6"/>
    <mergeCell ref="A9:D9"/>
    <mergeCell ref="A169:D169"/>
    <mergeCell ref="A185:D185"/>
    <mergeCell ref="A134:D134"/>
    <mergeCell ref="A139:D139"/>
    <mergeCell ref="A149:D149"/>
    <mergeCell ref="A153:D153"/>
    <mergeCell ref="A161:D161"/>
  </mergeCells>
  <pageMargins left="1.3779527559055118" right="1.3779527559055118" top="0.39370078740157483" bottom="0.3937007874015748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3.7109375" customWidth="1"/>
    <col min="4" max="4" width="11.7109375" customWidth="1"/>
    <col min="5" max="5" width="29.7109375" customWidth="1"/>
    <col min="6" max="9" width="11.7109375" customWidth="1"/>
  </cols>
  <sheetData>
    <row r="1" spans="1:9" s="23" customFormat="1" x14ac:dyDescent="0.25"/>
    <row r="2" spans="1:9" s="23" customFormat="1" x14ac:dyDescent="0.25"/>
    <row r="3" spans="1:9" s="23" customFormat="1" x14ac:dyDescent="0.25"/>
    <row r="4" spans="1:9" s="23" customFormat="1" x14ac:dyDescent="0.25"/>
    <row r="5" spans="1:9" s="23" customFormat="1" x14ac:dyDescent="0.25"/>
    <row r="6" spans="1:9" s="23" customFormat="1" x14ac:dyDescent="0.25"/>
    <row r="7" spans="1:9" s="23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23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23" customFormat="1" ht="15.75" x14ac:dyDescent="0.25">
      <c r="A9" s="82" t="str">
        <f>СП!A123</f>
        <v>Юноши 1982-2002</v>
      </c>
      <c r="B9" s="82"/>
      <c r="C9" s="82"/>
      <c r="D9" s="82"/>
      <c r="E9" s="82"/>
      <c r="F9" s="82"/>
      <c r="G9" s="82"/>
      <c r="H9" s="82"/>
      <c r="I9" s="82"/>
    </row>
    <row r="10" spans="1:9" s="23" customFormat="1" x14ac:dyDescent="0.25">
      <c r="A10" s="1"/>
      <c r="B10" s="1"/>
      <c r="C10" s="1"/>
      <c r="D10" s="1"/>
      <c r="G10" s="1"/>
      <c r="H10" s="1"/>
    </row>
    <row r="11" spans="1:9" s="23" customFormat="1" x14ac:dyDescent="0.25">
      <c r="A11" s="84" t="s">
        <v>7</v>
      </c>
      <c r="B11" s="84"/>
      <c r="C11" s="23" t="s">
        <v>18</v>
      </c>
      <c r="D11" s="1"/>
      <c r="E11" s="59" t="s">
        <v>14</v>
      </c>
      <c r="F11" s="68" t="str">
        <f>СП!F123</f>
        <v>10 км</v>
      </c>
      <c r="G11" s="1"/>
      <c r="H11" s="1"/>
    </row>
    <row r="12" spans="1:9" s="23" customFormat="1" x14ac:dyDescent="0.25">
      <c r="A12" s="84" t="s">
        <v>8</v>
      </c>
      <c r="B12" s="84"/>
      <c r="C12" s="23" t="str">
        <f>СП!C6</f>
        <v>20.03.2021 год</v>
      </c>
      <c r="D12" s="1"/>
      <c r="E12" s="59" t="s">
        <v>12</v>
      </c>
      <c r="F12" s="9">
        <f>СП!F124</f>
        <v>0.55138888888888882</v>
      </c>
      <c r="G12" s="1"/>
      <c r="H12" s="1"/>
    </row>
    <row r="13" spans="1:9" s="23" customFormat="1" x14ac:dyDescent="0.25">
      <c r="A13" s="1"/>
      <c r="B13" s="1"/>
      <c r="C13" s="1"/>
      <c r="D13" s="1"/>
      <c r="E13" s="59" t="s">
        <v>13</v>
      </c>
      <c r="F13" s="9">
        <v>0.58333333333333337</v>
      </c>
      <c r="G13" s="1"/>
      <c r="H13" s="1"/>
    </row>
    <row r="14" spans="1:9" s="23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23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23" customFormat="1" x14ac:dyDescent="0.25">
      <c r="A16" s="4">
        <v>1</v>
      </c>
      <c r="B16" s="41">
        <v>123</v>
      </c>
      <c r="C16" s="2" t="s">
        <v>131</v>
      </c>
      <c r="D16" s="4">
        <v>1994</v>
      </c>
      <c r="E16" s="42" t="s">
        <v>162</v>
      </c>
      <c r="F16" s="3">
        <v>0</v>
      </c>
      <c r="G16" s="3">
        <v>1.21875</v>
      </c>
      <c r="H16" s="22">
        <f t="shared" ref="H16:H25" si="0">G16-F16</f>
        <v>1.21875</v>
      </c>
      <c r="I16" s="32">
        <f t="shared" ref="I16:I25" si="1">IF(H16="","",RANK(H16,$H$16:$H$25,1))</f>
        <v>1</v>
      </c>
    </row>
    <row r="17" spans="1:9" s="23" customFormat="1" x14ac:dyDescent="0.25">
      <c r="A17" s="4">
        <v>2</v>
      </c>
      <c r="B17" s="41">
        <v>122</v>
      </c>
      <c r="C17" s="2" t="s">
        <v>130</v>
      </c>
      <c r="D17" s="4">
        <v>1982</v>
      </c>
      <c r="E17" s="42" t="s">
        <v>160</v>
      </c>
      <c r="F17" s="3">
        <v>0</v>
      </c>
      <c r="G17" s="3">
        <v>1.2222222222222221</v>
      </c>
      <c r="H17" s="22">
        <f t="shared" si="0"/>
        <v>1.2222222222222221</v>
      </c>
      <c r="I17" s="32">
        <f t="shared" si="1"/>
        <v>2</v>
      </c>
    </row>
    <row r="18" spans="1:9" s="23" customFormat="1" x14ac:dyDescent="0.25">
      <c r="A18" s="4">
        <v>3</v>
      </c>
      <c r="B18" s="41">
        <v>121</v>
      </c>
      <c r="C18" s="2" t="s">
        <v>129</v>
      </c>
      <c r="D18" s="4">
        <v>1987</v>
      </c>
      <c r="E18" s="42" t="s">
        <v>161</v>
      </c>
      <c r="F18" s="3">
        <v>0</v>
      </c>
      <c r="G18" s="3">
        <v>1.2243055555555555</v>
      </c>
      <c r="H18" s="22">
        <f t="shared" si="0"/>
        <v>1.2243055555555555</v>
      </c>
      <c r="I18" s="32">
        <f t="shared" si="1"/>
        <v>3</v>
      </c>
    </row>
    <row r="19" spans="1:9" s="23" customFormat="1" x14ac:dyDescent="0.25">
      <c r="A19" s="4">
        <v>4</v>
      </c>
      <c r="B19" s="41">
        <v>126</v>
      </c>
      <c r="C19" s="2" t="s">
        <v>134</v>
      </c>
      <c r="D19" s="4">
        <v>1985</v>
      </c>
      <c r="E19" s="42" t="s">
        <v>54</v>
      </c>
      <c r="F19" s="3">
        <v>0</v>
      </c>
      <c r="G19" s="3">
        <v>1.2868055555555555</v>
      </c>
      <c r="H19" s="22">
        <f t="shared" si="0"/>
        <v>1.2868055555555555</v>
      </c>
      <c r="I19" s="8">
        <f t="shared" si="1"/>
        <v>4</v>
      </c>
    </row>
    <row r="20" spans="1:9" s="23" customFormat="1" x14ac:dyDescent="0.25">
      <c r="A20" s="4">
        <v>5</v>
      </c>
      <c r="B20" s="41">
        <v>28</v>
      </c>
      <c r="C20" s="2" t="s">
        <v>217</v>
      </c>
      <c r="D20" s="4">
        <v>1982</v>
      </c>
      <c r="E20" s="42" t="s">
        <v>162</v>
      </c>
      <c r="F20" s="3">
        <v>0</v>
      </c>
      <c r="G20" s="3">
        <v>1.3270833333333334</v>
      </c>
      <c r="H20" s="22">
        <f t="shared" si="0"/>
        <v>1.3270833333333334</v>
      </c>
      <c r="I20" s="8">
        <f t="shared" si="1"/>
        <v>5</v>
      </c>
    </row>
    <row r="21" spans="1:9" s="23" customFormat="1" x14ac:dyDescent="0.25">
      <c r="A21" s="4">
        <v>6</v>
      </c>
      <c r="B21" s="41">
        <v>125</v>
      </c>
      <c r="C21" s="2" t="s">
        <v>133</v>
      </c>
      <c r="D21" s="4">
        <v>1995</v>
      </c>
      <c r="E21" s="42" t="s">
        <v>137</v>
      </c>
      <c r="F21" s="3">
        <v>0</v>
      </c>
      <c r="G21" s="3">
        <v>1.3319444444444444</v>
      </c>
      <c r="H21" s="22">
        <f t="shared" si="0"/>
        <v>1.3319444444444444</v>
      </c>
      <c r="I21" s="8">
        <f t="shared" si="1"/>
        <v>6</v>
      </c>
    </row>
    <row r="22" spans="1:9" s="23" customFormat="1" x14ac:dyDescent="0.25">
      <c r="A22" s="4">
        <v>7</v>
      </c>
      <c r="B22" s="41">
        <v>106</v>
      </c>
      <c r="C22" s="2" t="s">
        <v>213</v>
      </c>
      <c r="D22" s="4">
        <v>2002</v>
      </c>
      <c r="E22" s="42" t="s">
        <v>198</v>
      </c>
      <c r="F22" s="3">
        <v>0</v>
      </c>
      <c r="G22" s="3">
        <v>1.3326388888888889</v>
      </c>
      <c r="H22" s="22">
        <f t="shared" si="0"/>
        <v>1.3326388888888889</v>
      </c>
      <c r="I22" s="8">
        <f t="shared" si="1"/>
        <v>7</v>
      </c>
    </row>
    <row r="23" spans="1:9" s="23" customFormat="1" x14ac:dyDescent="0.25">
      <c r="A23" s="4">
        <v>8</v>
      </c>
      <c r="B23" s="41">
        <v>127</v>
      </c>
      <c r="C23" s="2" t="s">
        <v>165</v>
      </c>
      <c r="D23" s="4">
        <v>1982</v>
      </c>
      <c r="E23" s="42" t="s">
        <v>153</v>
      </c>
      <c r="F23" s="3">
        <v>0</v>
      </c>
      <c r="G23" s="3">
        <v>1.3875</v>
      </c>
      <c r="H23" s="22">
        <f t="shared" si="0"/>
        <v>1.3875</v>
      </c>
      <c r="I23" s="8">
        <f t="shared" si="1"/>
        <v>8</v>
      </c>
    </row>
    <row r="24" spans="1:9" s="23" customFormat="1" x14ac:dyDescent="0.25">
      <c r="A24" s="4">
        <v>9</v>
      </c>
      <c r="B24" s="41">
        <v>124</v>
      </c>
      <c r="C24" s="2" t="s">
        <v>132</v>
      </c>
      <c r="D24" s="4">
        <v>2001</v>
      </c>
      <c r="E24" s="2" t="s">
        <v>136</v>
      </c>
      <c r="F24" s="3">
        <v>0</v>
      </c>
      <c r="G24" s="3">
        <v>1.5006944444444443</v>
      </c>
      <c r="H24" s="22">
        <f t="shared" si="0"/>
        <v>1.5006944444444443</v>
      </c>
      <c r="I24" s="8">
        <f t="shared" si="1"/>
        <v>9</v>
      </c>
    </row>
    <row r="25" spans="1:9" s="23" customFormat="1" x14ac:dyDescent="0.25">
      <c r="A25" s="4">
        <v>10</v>
      </c>
      <c r="B25" s="4">
        <v>120</v>
      </c>
      <c r="C25" s="2" t="s">
        <v>128</v>
      </c>
      <c r="D25" s="4">
        <v>1991</v>
      </c>
      <c r="E25" s="42" t="s">
        <v>135</v>
      </c>
      <c r="F25" s="3">
        <v>0</v>
      </c>
      <c r="G25" s="3">
        <v>1.6125</v>
      </c>
      <c r="H25" s="22">
        <f t="shared" si="0"/>
        <v>1.6125</v>
      </c>
      <c r="I25" s="8">
        <f t="shared" si="1"/>
        <v>10</v>
      </c>
    </row>
    <row r="26" spans="1:9" s="23" customFormat="1" x14ac:dyDescent="0.25"/>
    <row r="27" spans="1:9" s="23" customFormat="1" x14ac:dyDescent="0.25"/>
    <row r="28" spans="1:9" s="23" customFormat="1" x14ac:dyDescent="0.25">
      <c r="C28" s="23" t="s">
        <v>15</v>
      </c>
      <c r="E28" s="23" t="s">
        <v>19</v>
      </c>
    </row>
    <row r="29" spans="1:9" s="23" customFormat="1" x14ac:dyDescent="0.25"/>
    <row r="30" spans="1:9" s="23" customFormat="1" x14ac:dyDescent="0.25">
      <c r="C30" s="23" t="s">
        <v>17</v>
      </c>
      <c r="E30" s="23" t="s">
        <v>21</v>
      </c>
    </row>
    <row r="31" spans="1:9" s="23" customFormat="1" x14ac:dyDescent="0.25"/>
    <row r="32" spans="1:9" s="23" customFormat="1" x14ac:dyDescent="0.25">
      <c r="C32" s="23" t="s">
        <v>16</v>
      </c>
      <c r="E32" s="23" t="s">
        <v>20</v>
      </c>
    </row>
  </sheetData>
  <sortState ref="B16:I26">
    <sortCondition ref="I16:I26"/>
  </sortState>
  <mergeCells count="5">
    <mergeCell ref="A7:I7"/>
    <mergeCell ref="A8:I8"/>
    <mergeCell ref="A9:I9"/>
    <mergeCell ref="A11:B11"/>
    <mergeCell ref="A12:B12"/>
  </mergeCells>
  <pageMargins left="0.19685039370078741" right="0.19685039370078741" top="0.59055118110236227" bottom="0.39370078740157483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3.7109375" customWidth="1"/>
    <col min="4" max="4" width="11.7109375" customWidth="1"/>
    <col min="5" max="5" width="30.7109375" customWidth="1"/>
    <col min="6" max="9" width="11.7109375" customWidth="1"/>
  </cols>
  <sheetData>
    <row r="1" spans="1:9" s="23" customFormat="1" x14ac:dyDescent="0.25"/>
    <row r="2" spans="1:9" s="23" customFormat="1" x14ac:dyDescent="0.25"/>
    <row r="3" spans="1:9" s="23" customFormat="1" x14ac:dyDescent="0.25"/>
    <row r="4" spans="1:9" s="23" customFormat="1" x14ac:dyDescent="0.25"/>
    <row r="5" spans="1:9" s="23" customFormat="1" x14ac:dyDescent="0.25"/>
    <row r="6" spans="1:9" s="23" customFormat="1" x14ac:dyDescent="0.25"/>
    <row r="7" spans="1:9" s="23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23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23" customFormat="1" ht="15.75" x14ac:dyDescent="0.25">
      <c r="A9" s="82" t="str">
        <f>СП!A134</f>
        <v>Девушки 1982-2002</v>
      </c>
      <c r="B9" s="82"/>
      <c r="C9" s="82"/>
      <c r="D9" s="82"/>
      <c r="E9" s="82"/>
      <c r="F9" s="82"/>
      <c r="G9" s="82"/>
      <c r="H9" s="82"/>
      <c r="I9" s="82"/>
    </row>
    <row r="10" spans="1:9" s="23" customFormat="1" x14ac:dyDescent="0.25">
      <c r="A10" s="1"/>
      <c r="B10" s="1"/>
      <c r="C10" s="1"/>
      <c r="D10" s="1"/>
      <c r="G10" s="1"/>
      <c r="H10" s="1"/>
    </row>
    <row r="11" spans="1:9" s="23" customFormat="1" x14ac:dyDescent="0.25">
      <c r="A11" s="84" t="s">
        <v>7</v>
      </c>
      <c r="B11" s="84"/>
      <c r="C11" s="23" t="s">
        <v>18</v>
      </c>
      <c r="D11" s="1"/>
      <c r="E11" s="52" t="s">
        <v>14</v>
      </c>
      <c r="F11" s="13" t="str">
        <f>СП!F113</f>
        <v>5 км</v>
      </c>
      <c r="G11" s="1"/>
      <c r="H11" s="1"/>
    </row>
    <row r="12" spans="1:9" s="23" customFormat="1" x14ac:dyDescent="0.25">
      <c r="A12" s="84" t="s">
        <v>8</v>
      </c>
      <c r="B12" s="84"/>
      <c r="C12" s="23" t="str">
        <f>СП!C6</f>
        <v>20.03.2021 год</v>
      </c>
      <c r="D12" s="1"/>
      <c r="E12" s="52" t="s">
        <v>12</v>
      </c>
      <c r="F12" s="9">
        <f>СП!F114</f>
        <v>0.54999999999999993</v>
      </c>
      <c r="G12" s="1"/>
      <c r="H12" s="1"/>
    </row>
    <row r="13" spans="1:9" s="23" customFormat="1" x14ac:dyDescent="0.25">
      <c r="A13" s="1"/>
      <c r="B13" s="1"/>
      <c r="C13" s="1"/>
      <c r="D13" s="1"/>
      <c r="E13" s="52" t="s">
        <v>13</v>
      </c>
      <c r="F13" s="9">
        <v>0.58333333333333337</v>
      </c>
      <c r="G13" s="1"/>
      <c r="H13" s="1"/>
    </row>
    <row r="14" spans="1:9" s="23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23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23" customFormat="1" x14ac:dyDescent="0.25">
      <c r="A16" s="4">
        <v>1</v>
      </c>
      <c r="B16" s="41">
        <v>130</v>
      </c>
      <c r="C16" s="2" t="s">
        <v>140</v>
      </c>
      <c r="D16" s="4">
        <v>1986</v>
      </c>
      <c r="E16" s="42" t="s">
        <v>52</v>
      </c>
      <c r="F16" s="3">
        <v>0.125</v>
      </c>
      <c r="G16" s="21">
        <v>0.79236111111111107</v>
      </c>
      <c r="H16" s="3">
        <f>G16-F16</f>
        <v>0.66736111111111107</v>
      </c>
      <c r="I16" s="32">
        <f>IF(H16="","",RANK(H16,$H$16:$H$19,1))</f>
        <v>1</v>
      </c>
    </row>
    <row r="17" spans="1:9" s="23" customFormat="1" x14ac:dyDescent="0.25">
      <c r="A17" s="4">
        <v>2</v>
      </c>
      <c r="B17" s="41">
        <v>129</v>
      </c>
      <c r="C17" s="2" t="s">
        <v>139</v>
      </c>
      <c r="D17" s="4">
        <v>1984</v>
      </c>
      <c r="E17" s="42" t="s">
        <v>142</v>
      </c>
      <c r="F17" s="3">
        <v>0.125</v>
      </c>
      <c r="G17" s="21">
        <v>1.0743055555555556</v>
      </c>
      <c r="H17" s="3">
        <f>G17-F17</f>
        <v>0.94930555555555562</v>
      </c>
      <c r="I17" s="32">
        <f>IF(H17="","",RANK(H17,$H$16:$H$19,1))</f>
        <v>2</v>
      </c>
    </row>
    <row r="18" spans="1:9" s="23" customFormat="1" x14ac:dyDescent="0.25">
      <c r="A18" s="4">
        <v>3</v>
      </c>
      <c r="B18" s="41">
        <v>131</v>
      </c>
      <c r="C18" s="2" t="s">
        <v>141</v>
      </c>
      <c r="D18" s="4">
        <v>1987</v>
      </c>
      <c r="E18" s="42" t="s">
        <v>143</v>
      </c>
      <c r="F18" s="3">
        <v>0.125</v>
      </c>
      <c r="G18" s="21">
        <v>1.1270833333333334</v>
      </c>
      <c r="H18" s="3">
        <f>G18-F18</f>
        <v>1.0020833333333334</v>
      </c>
      <c r="I18" s="32">
        <f>IF(H18="","",RANK(H18,$H$16:$H$19,1))</f>
        <v>3</v>
      </c>
    </row>
    <row r="19" spans="1:9" s="23" customFormat="1" x14ac:dyDescent="0.25">
      <c r="A19" s="4">
        <v>4</v>
      </c>
      <c r="B19" s="41" t="s">
        <v>227</v>
      </c>
      <c r="C19" s="2" t="s">
        <v>168</v>
      </c>
      <c r="D19" s="4">
        <v>1989</v>
      </c>
      <c r="E19" s="2"/>
      <c r="F19" s="3">
        <v>0.125</v>
      </c>
      <c r="G19" s="21"/>
      <c r="H19" s="3"/>
      <c r="I19" s="32" t="str">
        <f>IF(H19="","",RANK(H19,$H$16:$H$16,1))</f>
        <v/>
      </c>
    </row>
    <row r="20" spans="1:9" s="23" customFormat="1" x14ac:dyDescent="0.25">
      <c r="A20" s="54"/>
      <c r="B20" s="54"/>
      <c r="C20" s="55"/>
      <c r="D20" s="54"/>
      <c r="E20" s="55"/>
      <c r="F20" s="60"/>
      <c r="G20" s="64"/>
      <c r="H20" s="60"/>
      <c r="I20" s="69"/>
    </row>
    <row r="21" spans="1:9" s="23" customFormat="1" x14ac:dyDescent="0.25"/>
    <row r="22" spans="1:9" s="23" customFormat="1" x14ac:dyDescent="0.25">
      <c r="C22" s="23" t="s">
        <v>15</v>
      </c>
      <c r="E22" s="23" t="s">
        <v>19</v>
      </c>
    </row>
    <row r="23" spans="1:9" s="23" customFormat="1" x14ac:dyDescent="0.25"/>
    <row r="24" spans="1:9" s="23" customFormat="1" x14ac:dyDescent="0.25">
      <c r="C24" s="23" t="s">
        <v>17</v>
      </c>
      <c r="E24" s="23" t="s">
        <v>21</v>
      </c>
    </row>
    <row r="25" spans="1:9" s="23" customFormat="1" x14ac:dyDescent="0.25"/>
    <row r="26" spans="1:9" s="23" customFormat="1" x14ac:dyDescent="0.25">
      <c r="C26" s="23" t="s">
        <v>16</v>
      </c>
      <c r="E26" s="23" t="s">
        <v>20</v>
      </c>
    </row>
    <row r="27" spans="1:9" s="12" customFormat="1" x14ac:dyDescent="0.25"/>
    <row r="28" spans="1:9" s="12" customFormat="1" x14ac:dyDescent="0.25"/>
    <row r="29" spans="1:9" s="12" customFormat="1" x14ac:dyDescent="0.25"/>
    <row r="30" spans="1:9" s="12" customFormat="1" x14ac:dyDescent="0.25"/>
    <row r="31" spans="1:9" s="12" customFormat="1" x14ac:dyDescent="0.25"/>
    <row r="32" spans="1:9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</sheetData>
  <sortState ref="B16:I19">
    <sortCondition ref="I16:I19"/>
  </sortState>
  <mergeCells count="5">
    <mergeCell ref="A12:B12"/>
    <mergeCell ref="A7:I7"/>
    <mergeCell ref="A8:I8"/>
    <mergeCell ref="A9:I9"/>
    <mergeCell ref="A11:B11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11" sqref="F11"/>
    </sheetView>
  </sheetViews>
  <sheetFormatPr defaultRowHeight="15" x14ac:dyDescent="0.25"/>
  <cols>
    <col min="1" max="1" width="6.7109375" customWidth="1"/>
    <col min="2" max="2" width="11.7109375" customWidth="1"/>
    <col min="3" max="3" width="29.7109375" customWidth="1"/>
    <col min="4" max="4" width="11.7109375" customWidth="1"/>
    <col min="5" max="5" width="29.71093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23" customFormat="1" x14ac:dyDescent="0.25"/>
    <row r="6" spans="1:9" s="12" customFormat="1" x14ac:dyDescent="0.25"/>
    <row r="7" spans="1:9" s="12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12" customFormat="1" ht="15.75" x14ac:dyDescent="0.25">
      <c r="A9" s="82" t="str">
        <f>СП!A139</f>
        <v>Мужчины 40-49 лет</v>
      </c>
      <c r="B9" s="82"/>
      <c r="C9" s="82"/>
      <c r="D9" s="82"/>
      <c r="E9" s="82"/>
      <c r="F9" s="82"/>
      <c r="G9" s="82"/>
      <c r="H9" s="82"/>
      <c r="I9" s="82"/>
    </row>
    <row r="10" spans="1:9" s="12" customFormat="1" x14ac:dyDescent="0.25">
      <c r="A10" s="1"/>
      <c r="B10" s="1"/>
      <c r="C10" s="1"/>
      <c r="D10" s="1"/>
      <c r="G10" s="1"/>
      <c r="H10" s="1"/>
    </row>
    <row r="11" spans="1:9" s="12" customFormat="1" x14ac:dyDescent="0.25">
      <c r="A11" s="84" t="s">
        <v>7</v>
      </c>
      <c r="B11" s="84"/>
      <c r="C11" s="23" t="s">
        <v>18</v>
      </c>
      <c r="D11" s="1"/>
      <c r="E11" s="11" t="s">
        <v>14</v>
      </c>
      <c r="F11" s="13" t="str">
        <f>СП!F139</f>
        <v>10 км</v>
      </c>
      <c r="G11" s="1"/>
      <c r="H11" s="1"/>
    </row>
    <row r="12" spans="1:9" s="12" customFormat="1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СП!F140</f>
        <v>0.5541666666666667</v>
      </c>
      <c r="G12" s="1"/>
      <c r="H12" s="1"/>
    </row>
    <row r="13" spans="1:9" s="12" customFormat="1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</row>
    <row r="14" spans="1:9" s="12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12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2" customFormat="1" x14ac:dyDescent="0.25">
      <c r="A16" s="4">
        <v>1</v>
      </c>
      <c r="B16" s="41">
        <v>88</v>
      </c>
      <c r="C16" s="2" t="s">
        <v>147</v>
      </c>
      <c r="D16" s="4">
        <v>1972</v>
      </c>
      <c r="E16" s="42" t="s">
        <v>160</v>
      </c>
      <c r="F16" s="3">
        <v>4.1666666666666664E-2</v>
      </c>
      <c r="G16" s="3">
        <v>1.2708333333333333</v>
      </c>
      <c r="H16" s="22">
        <f t="shared" ref="H16:H24" si="0">G16-F16</f>
        <v>1.2291666666666665</v>
      </c>
      <c r="I16" s="32">
        <f t="shared" ref="I16:I24" si="1">IF(H16="","",RANK(H16,$H$16:$H$24,1))</f>
        <v>1</v>
      </c>
    </row>
    <row r="17" spans="1:9" s="12" customFormat="1" x14ac:dyDescent="0.25">
      <c r="A17" s="4">
        <v>2</v>
      </c>
      <c r="B17" s="41">
        <v>142</v>
      </c>
      <c r="C17" s="2" t="s">
        <v>214</v>
      </c>
      <c r="D17" s="4">
        <v>1975</v>
      </c>
      <c r="E17" s="42" t="s">
        <v>215</v>
      </c>
      <c r="F17" s="3">
        <v>4.1666666666666664E-2</v>
      </c>
      <c r="G17" s="27">
        <v>1.2750000000000001</v>
      </c>
      <c r="H17" s="22">
        <f t="shared" si="0"/>
        <v>1.2333333333333334</v>
      </c>
      <c r="I17" s="32">
        <f t="shared" si="1"/>
        <v>2</v>
      </c>
    </row>
    <row r="18" spans="1:9" s="12" customFormat="1" x14ac:dyDescent="0.25">
      <c r="A18" s="4">
        <v>3</v>
      </c>
      <c r="B18" s="41">
        <v>140</v>
      </c>
      <c r="C18" s="2" t="s">
        <v>149</v>
      </c>
      <c r="D18" s="4">
        <v>1971</v>
      </c>
      <c r="E18" s="42" t="s">
        <v>154</v>
      </c>
      <c r="F18" s="3">
        <v>4.1666666666666664E-2</v>
      </c>
      <c r="G18" s="3">
        <v>1.3506944444444444</v>
      </c>
      <c r="H18" s="22">
        <f t="shared" si="0"/>
        <v>1.3090277777777777</v>
      </c>
      <c r="I18" s="32">
        <f t="shared" si="1"/>
        <v>3</v>
      </c>
    </row>
    <row r="19" spans="1:9" s="12" customFormat="1" x14ac:dyDescent="0.25">
      <c r="A19" s="4">
        <v>4</v>
      </c>
      <c r="B19" s="41">
        <v>136</v>
      </c>
      <c r="C19" s="2" t="s">
        <v>145</v>
      </c>
      <c r="D19" s="4">
        <v>1977</v>
      </c>
      <c r="E19" s="42" t="s">
        <v>151</v>
      </c>
      <c r="F19" s="3">
        <v>4.1666666666666664E-2</v>
      </c>
      <c r="G19" s="3">
        <v>1.35625</v>
      </c>
      <c r="H19" s="22">
        <f t="shared" si="0"/>
        <v>1.3145833333333332</v>
      </c>
      <c r="I19" s="8">
        <f t="shared" si="1"/>
        <v>4</v>
      </c>
    </row>
    <row r="20" spans="1:9" s="12" customFormat="1" x14ac:dyDescent="0.25">
      <c r="A20" s="4">
        <v>5</v>
      </c>
      <c r="B20" s="41">
        <v>137</v>
      </c>
      <c r="C20" s="2" t="s">
        <v>146</v>
      </c>
      <c r="D20" s="4">
        <v>1972</v>
      </c>
      <c r="E20" s="42" t="s">
        <v>152</v>
      </c>
      <c r="F20" s="3">
        <v>4.1666666666666664E-2</v>
      </c>
      <c r="G20" s="3">
        <v>1.5</v>
      </c>
      <c r="H20" s="22">
        <f t="shared" si="0"/>
        <v>1.4583333333333333</v>
      </c>
      <c r="I20" s="8">
        <f t="shared" si="1"/>
        <v>5</v>
      </c>
    </row>
    <row r="21" spans="1:9" s="23" customFormat="1" x14ac:dyDescent="0.25">
      <c r="A21" s="4">
        <v>6</v>
      </c>
      <c r="B21" s="41">
        <v>138</v>
      </c>
      <c r="C21" s="2" t="s">
        <v>148</v>
      </c>
      <c r="D21" s="4">
        <v>1980</v>
      </c>
      <c r="E21" s="42" t="s">
        <v>160</v>
      </c>
      <c r="F21" s="3">
        <v>4.1666666666666664E-2</v>
      </c>
      <c r="G21" s="3">
        <v>1.5215277777777778</v>
      </c>
      <c r="H21" s="22">
        <f t="shared" si="0"/>
        <v>1.4798611111111111</v>
      </c>
      <c r="I21" s="8">
        <f t="shared" si="1"/>
        <v>6</v>
      </c>
    </row>
    <row r="22" spans="1:9" s="23" customFormat="1" x14ac:dyDescent="0.25">
      <c r="A22" s="4">
        <v>7</v>
      </c>
      <c r="B22" s="41">
        <v>135</v>
      </c>
      <c r="C22" s="2" t="s">
        <v>144</v>
      </c>
      <c r="D22" s="4">
        <v>1979</v>
      </c>
      <c r="E22" s="42" t="s">
        <v>150</v>
      </c>
      <c r="F22" s="3">
        <v>4.1666666666666664E-2</v>
      </c>
      <c r="G22" s="3">
        <v>1.5555555555555556</v>
      </c>
      <c r="H22" s="22">
        <f t="shared" si="0"/>
        <v>1.5138888888888888</v>
      </c>
      <c r="I22" s="8">
        <f t="shared" si="1"/>
        <v>7</v>
      </c>
    </row>
    <row r="23" spans="1:9" s="23" customFormat="1" x14ac:dyDescent="0.25">
      <c r="A23" s="4">
        <v>8</v>
      </c>
      <c r="B23" s="41">
        <v>139</v>
      </c>
      <c r="C23" s="2" t="s">
        <v>163</v>
      </c>
      <c r="D23" s="4">
        <v>1979</v>
      </c>
      <c r="E23" s="42" t="s">
        <v>153</v>
      </c>
      <c r="F23" s="3">
        <v>4.1666666666666664E-2</v>
      </c>
      <c r="G23" s="3">
        <v>1.5916666666666668</v>
      </c>
      <c r="H23" s="22">
        <f t="shared" si="0"/>
        <v>1.55</v>
      </c>
      <c r="I23" s="8">
        <f t="shared" si="1"/>
        <v>8</v>
      </c>
    </row>
    <row r="24" spans="1:9" s="23" customFormat="1" x14ac:dyDescent="0.25">
      <c r="A24" s="4">
        <v>9</v>
      </c>
      <c r="B24" s="41">
        <v>141</v>
      </c>
      <c r="C24" s="2" t="s">
        <v>164</v>
      </c>
      <c r="D24" s="4">
        <v>1980</v>
      </c>
      <c r="E24" s="2" t="s">
        <v>153</v>
      </c>
      <c r="F24" s="3">
        <v>4.1666666666666664E-2</v>
      </c>
      <c r="G24" s="3">
        <v>1.7361111111111109</v>
      </c>
      <c r="H24" s="22">
        <f t="shared" si="0"/>
        <v>1.6944444444444442</v>
      </c>
      <c r="I24" s="8">
        <f t="shared" si="1"/>
        <v>9</v>
      </c>
    </row>
    <row r="25" spans="1:9" s="23" customFormat="1" x14ac:dyDescent="0.25">
      <c r="B25" s="54"/>
      <c r="C25" s="55"/>
      <c r="D25" s="54"/>
      <c r="E25" s="55"/>
    </row>
    <row r="26" spans="1:9" s="23" customFormat="1" x14ac:dyDescent="0.25"/>
    <row r="27" spans="1:9" s="12" customFormat="1" x14ac:dyDescent="0.25">
      <c r="C27" s="12" t="s">
        <v>15</v>
      </c>
      <c r="E27" s="23" t="s">
        <v>19</v>
      </c>
    </row>
    <row r="28" spans="1:9" s="12" customFormat="1" x14ac:dyDescent="0.25">
      <c r="E28" s="23"/>
    </row>
    <row r="29" spans="1:9" s="12" customFormat="1" x14ac:dyDescent="0.25">
      <c r="C29" s="12" t="s">
        <v>17</v>
      </c>
      <c r="E29" s="23" t="s">
        <v>21</v>
      </c>
    </row>
    <row r="30" spans="1:9" s="12" customFormat="1" x14ac:dyDescent="0.25">
      <c r="E30" s="23"/>
    </row>
    <row r="31" spans="1:9" s="12" customFormat="1" x14ac:dyDescent="0.25">
      <c r="C31" s="12" t="s">
        <v>16</v>
      </c>
      <c r="E31" s="23" t="s">
        <v>20</v>
      </c>
    </row>
    <row r="32" spans="1:9" s="12" customFormat="1" x14ac:dyDescent="0.25"/>
  </sheetData>
  <sortState ref="B16:I24">
    <sortCondition ref="I16:I24"/>
  </sortState>
  <mergeCells count="5">
    <mergeCell ref="A9:I9"/>
    <mergeCell ref="A12:B12"/>
    <mergeCell ref="A7:I7"/>
    <mergeCell ref="A8:I8"/>
    <mergeCell ref="A11:B11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5703125" customWidth="1"/>
    <col min="5" max="5" width="24.7109375" customWidth="1"/>
    <col min="6" max="6" width="13" customWidth="1"/>
    <col min="7" max="7" width="11.42578125" customWidth="1"/>
    <col min="8" max="8" width="11.5703125" customWidth="1"/>
    <col min="9" max="9" width="13.2851562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23" customFormat="1" x14ac:dyDescent="0.25"/>
    <row r="5" spans="1:9" s="12" customFormat="1" x14ac:dyDescent="0.25">
      <c r="C5" s="23"/>
      <c r="D5" s="23"/>
      <c r="E5" s="23"/>
      <c r="F5" s="23"/>
      <c r="G5" s="23"/>
      <c r="H5" s="23"/>
    </row>
    <row r="6" spans="1:9" s="12" customFormat="1" x14ac:dyDescent="0.25"/>
    <row r="7" spans="1:9" s="12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12" customFormat="1" ht="15.75" x14ac:dyDescent="0.25">
      <c r="A9" s="82" t="str">
        <f>СП!A149</f>
        <v>Женщины 40-49 лет</v>
      </c>
      <c r="B9" s="82"/>
      <c r="C9" s="82"/>
      <c r="D9" s="82"/>
      <c r="E9" s="82"/>
      <c r="F9" s="82"/>
      <c r="G9" s="82"/>
      <c r="H9" s="82"/>
      <c r="I9" s="82"/>
    </row>
    <row r="10" spans="1:9" s="12" customFormat="1" x14ac:dyDescent="0.25">
      <c r="A10" s="1"/>
      <c r="B10" s="1"/>
      <c r="C10" s="1"/>
      <c r="D10" s="1"/>
      <c r="G10" s="1"/>
      <c r="H10" s="1"/>
    </row>
    <row r="11" spans="1:9" s="12" customFormat="1" x14ac:dyDescent="0.25">
      <c r="A11" s="84" t="s">
        <v>7</v>
      </c>
      <c r="B11" s="84"/>
      <c r="C11" s="23" t="s">
        <v>18</v>
      </c>
      <c r="D11" s="1"/>
      <c r="E11" s="11" t="s">
        <v>14</v>
      </c>
      <c r="F11" s="20" t="str">
        <f>СП!F149</f>
        <v>5 км</v>
      </c>
      <c r="G11" s="1"/>
      <c r="H11" s="1"/>
    </row>
    <row r="12" spans="1:9" s="12" customFormat="1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СП!F150</f>
        <v>0.55555555555555558</v>
      </c>
      <c r="G12" s="1"/>
      <c r="H12" s="1"/>
    </row>
    <row r="13" spans="1:9" s="12" customFormat="1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</row>
    <row r="14" spans="1:9" s="12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12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2" customFormat="1" x14ac:dyDescent="0.25">
      <c r="A16" s="4">
        <v>1</v>
      </c>
      <c r="B16" s="41">
        <v>219</v>
      </c>
      <c r="C16" s="2" t="s">
        <v>157</v>
      </c>
      <c r="D16" s="4">
        <v>1974</v>
      </c>
      <c r="E16" s="42" t="s">
        <v>160</v>
      </c>
      <c r="F16" s="3">
        <v>0.125</v>
      </c>
      <c r="G16" s="3">
        <v>0.77013888888888893</v>
      </c>
      <c r="H16" s="3">
        <f>G16-F16</f>
        <v>0.64513888888888893</v>
      </c>
      <c r="I16" s="32">
        <f>IF(H16="","",RANK(H16,$H$16:$H$18,1))</f>
        <v>1</v>
      </c>
    </row>
    <row r="17" spans="1:9" s="12" customFormat="1" x14ac:dyDescent="0.25">
      <c r="A17" s="4">
        <v>2</v>
      </c>
      <c r="B17" s="4">
        <v>144</v>
      </c>
      <c r="C17" s="2" t="s">
        <v>156</v>
      </c>
      <c r="D17" s="4">
        <v>1978</v>
      </c>
      <c r="E17" s="42" t="s">
        <v>159</v>
      </c>
      <c r="F17" s="3">
        <v>0.125</v>
      </c>
      <c r="G17" s="3">
        <v>1.2784722222222222</v>
      </c>
      <c r="H17" s="3">
        <f>G17-F17</f>
        <v>1.1534722222222222</v>
      </c>
      <c r="I17" s="32">
        <f>IF(H17="","",RANK(H17,$H$16:$H$18,1))</f>
        <v>2</v>
      </c>
    </row>
    <row r="18" spans="1:9" s="12" customFormat="1" x14ac:dyDescent="0.25">
      <c r="A18" s="4">
        <v>3</v>
      </c>
      <c r="B18" s="4" t="s">
        <v>227</v>
      </c>
      <c r="C18" s="2" t="s">
        <v>155</v>
      </c>
      <c r="D18" s="4">
        <v>1974</v>
      </c>
      <c r="E18" s="42" t="s">
        <v>158</v>
      </c>
      <c r="F18" s="3">
        <v>0.125</v>
      </c>
      <c r="G18" s="3"/>
      <c r="H18" s="3"/>
      <c r="I18" s="32" t="str">
        <f>IF(H18="","",RANK(H18,$H$16:$H$18,1))</f>
        <v/>
      </c>
    </row>
    <row r="19" spans="1:9" s="23" customFormat="1" x14ac:dyDescent="0.25">
      <c r="A19" s="54"/>
      <c r="B19" s="54"/>
      <c r="C19" s="55"/>
      <c r="D19" s="54"/>
      <c r="E19" s="55"/>
      <c r="F19" s="60"/>
      <c r="G19" s="60"/>
      <c r="H19" s="60"/>
      <c r="I19" s="69"/>
    </row>
    <row r="20" spans="1:9" s="23" customFormat="1" x14ac:dyDescent="0.25">
      <c r="G20" s="30"/>
      <c r="H20" s="30"/>
    </row>
    <row r="21" spans="1:9" s="12" customFormat="1" x14ac:dyDescent="0.25">
      <c r="C21" s="12" t="s">
        <v>15</v>
      </c>
      <c r="E21" s="23" t="s">
        <v>19</v>
      </c>
    </row>
    <row r="22" spans="1:9" s="12" customFormat="1" x14ac:dyDescent="0.25">
      <c r="E22" s="23"/>
    </row>
    <row r="23" spans="1:9" s="12" customFormat="1" x14ac:dyDescent="0.25">
      <c r="C23" s="12" t="s">
        <v>17</v>
      </c>
      <c r="E23" s="23" t="s">
        <v>21</v>
      </c>
    </row>
    <row r="24" spans="1:9" s="12" customFormat="1" x14ac:dyDescent="0.25">
      <c r="E24" s="23"/>
    </row>
    <row r="25" spans="1:9" s="12" customFormat="1" x14ac:dyDescent="0.25">
      <c r="C25" s="12" t="s">
        <v>16</v>
      </c>
      <c r="E25" s="23" t="s">
        <v>20</v>
      </c>
    </row>
    <row r="26" spans="1:9" s="12" customFormat="1" x14ac:dyDescent="0.25"/>
  </sheetData>
  <sortState ref="B16:I18">
    <sortCondition ref="I16:I18"/>
  </sortState>
  <mergeCells count="5">
    <mergeCell ref="A12:B12"/>
    <mergeCell ref="A7:I7"/>
    <mergeCell ref="A8:I8"/>
    <mergeCell ref="A9:I9"/>
    <mergeCell ref="A11:B11"/>
  </mergeCells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6" sqref="I16:I19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5" max="5" width="27.7109375" customWidth="1"/>
    <col min="6" max="6" width="11.42578125" customWidth="1"/>
    <col min="7" max="7" width="10.28515625" customWidth="1"/>
    <col min="8" max="8" width="11.5703125" customWidth="1"/>
    <col min="9" max="9" width="11.85546875" customWidth="1"/>
  </cols>
  <sheetData>
    <row r="1" spans="1:9" x14ac:dyDescent="0.25">
      <c r="A1" s="12"/>
      <c r="B1" s="12"/>
      <c r="C1" s="23"/>
      <c r="D1" s="23"/>
      <c r="E1" s="23"/>
      <c r="F1" s="23"/>
      <c r="G1" s="23"/>
      <c r="H1" s="23"/>
      <c r="I1" s="12"/>
    </row>
    <row r="2" spans="1:9" x14ac:dyDescent="0.25">
      <c r="A2" s="12"/>
      <c r="B2" s="12"/>
      <c r="C2" s="23"/>
      <c r="D2" s="23"/>
      <c r="E2" s="23"/>
      <c r="F2" s="23"/>
      <c r="G2" s="23"/>
      <c r="H2" s="23"/>
      <c r="I2" s="12"/>
    </row>
    <row r="3" spans="1:9" x14ac:dyDescent="0.25">
      <c r="A3" s="12"/>
      <c r="B3" s="12"/>
      <c r="C3" s="23"/>
      <c r="D3" s="23"/>
      <c r="E3" s="23"/>
      <c r="F3" s="23"/>
      <c r="G3" s="23"/>
      <c r="H3" s="23"/>
      <c r="I3" s="12"/>
    </row>
    <row r="4" spans="1:9" s="23" customFormat="1" x14ac:dyDescent="0.25"/>
    <row r="5" spans="1:9" x14ac:dyDescent="0.25">
      <c r="A5" s="12"/>
      <c r="B5" s="12"/>
      <c r="C5" s="23"/>
      <c r="D5" s="23"/>
      <c r="E5" s="23"/>
      <c r="F5" s="23"/>
      <c r="G5" s="23"/>
      <c r="H5" s="23"/>
      <c r="I5" s="12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ht="15.75" x14ac:dyDescent="0.25">
      <c r="A9" s="82" t="str">
        <f>СП!A153</f>
        <v>Мужчины 50-59 лет</v>
      </c>
      <c r="B9" s="82"/>
      <c r="C9" s="82"/>
      <c r="D9" s="82"/>
      <c r="E9" s="82"/>
      <c r="F9" s="82"/>
      <c r="G9" s="82"/>
      <c r="H9" s="82"/>
      <c r="I9" s="82"/>
    </row>
    <row r="10" spans="1:9" x14ac:dyDescent="0.25">
      <c r="A10" s="1"/>
      <c r="B10" s="1"/>
      <c r="C10" s="1"/>
      <c r="D10" s="1"/>
      <c r="G10" s="1"/>
      <c r="H10" s="1"/>
      <c r="I10" s="12"/>
    </row>
    <row r="11" spans="1:9" x14ac:dyDescent="0.25">
      <c r="A11" s="84" t="s">
        <v>7</v>
      </c>
      <c r="B11" s="84"/>
      <c r="C11" s="23" t="s">
        <v>18</v>
      </c>
      <c r="D11" s="1"/>
      <c r="E11" s="11" t="s">
        <v>14</v>
      </c>
      <c r="F11" s="13" t="str">
        <f>СП!F139</f>
        <v>10 км</v>
      </c>
      <c r="G11" s="1"/>
      <c r="H11" s="1"/>
      <c r="I11" s="12"/>
    </row>
    <row r="12" spans="1:9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СП!F154</f>
        <v>0.55694444444444446</v>
      </c>
      <c r="G12" s="1"/>
      <c r="H12" s="1"/>
      <c r="I12" s="12"/>
    </row>
    <row r="13" spans="1:9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  <c r="I13" s="12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2"/>
    </row>
    <row r="15" spans="1:9" ht="38.2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x14ac:dyDescent="0.25">
      <c r="A16" s="4">
        <v>1</v>
      </c>
      <c r="B16" s="41">
        <v>146</v>
      </c>
      <c r="C16" s="2" t="s">
        <v>174</v>
      </c>
      <c r="D16" s="4">
        <v>1970</v>
      </c>
      <c r="E16" s="42" t="s">
        <v>178</v>
      </c>
      <c r="F16" s="22">
        <v>4.1666666666666664E-2</v>
      </c>
      <c r="G16" s="3">
        <v>1.3173611111111112</v>
      </c>
      <c r="H16" s="3">
        <f t="shared" ref="H16:H22" si="0">G16-F16</f>
        <v>1.2756944444444445</v>
      </c>
      <c r="I16" s="32">
        <f t="shared" ref="I16:I22" si="1">IF(H16="","",RANK(H16,$H$16:$H$22,1))</f>
        <v>1</v>
      </c>
    </row>
    <row r="17" spans="1:9" s="23" customFormat="1" x14ac:dyDescent="0.25">
      <c r="A17" s="4">
        <v>2</v>
      </c>
      <c r="B17" s="41">
        <v>149</v>
      </c>
      <c r="C17" s="2" t="s">
        <v>216</v>
      </c>
      <c r="D17" s="4">
        <v>1963</v>
      </c>
      <c r="E17" s="42" t="s">
        <v>215</v>
      </c>
      <c r="F17" s="22">
        <v>4.1666666666666664E-2</v>
      </c>
      <c r="G17" s="3">
        <v>1.3673611111111112</v>
      </c>
      <c r="H17" s="3">
        <f t="shared" si="0"/>
        <v>1.3256944444444445</v>
      </c>
      <c r="I17" s="32">
        <f t="shared" si="1"/>
        <v>2</v>
      </c>
    </row>
    <row r="18" spans="1:9" s="23" customFormat="1" x14ac:dyDescent="0.25">
      <c r="A18" s="4">
        <v>3</v>
      </c>
      <c r="B18" s="41">
        <v>145</v>
      </c>
      <c r="C18" s="2" t="s">
        <v>173</v>
      </c>
      <c r="D18" s="4">
        <v>1970</v>
      </c>
      <c r="E18" s="42" t="s">
        <v>180</v>
      </c>
      <c r="F18" s="22">
        <v>4.1666666666666664E-2</v>
      </c>
      <c r="G18" s="3">
        <v>1.3715277777777777</v>
      </c>
      <c r="H18" s="3">
        <f t="shared" si="0"/>
        <v>1.3298611111111109</v>
      </c>
      <c r="I18" s="32">
        <f t="shared" si="1"/>
        <v>3</v>
      </c>
    </row>
    <row r="19" spans="1:9" s="23" customFormat="1" x14ac:dyDescent="0.25">
      <c r="A19" s="4">
        <v>4</v>
      </c>
      <c r="B19" s="41">
        <v>150</v>
      </c>
      <c r="C19" s="2" t="s">
        <v>185</v>
      </c>
      <c r="D19" s="4">
        <v>1967</v>
      </c>
      <c r="E19" s="51" t="s">
        <v>31</v>
      </c>
      <c r="F19" s="22">
        <v>4.1666666666666664E-2</v>
      </c>
      <c r="G19" s="3">
        <v>1.4548611111111109</v>
      </c>
      <c r="H19" s="3">
        <f t="shared" si="0"/>
        <v>1.4131944444444442</v>
      </c>
      <c r="I19" s="8">
        <f t="shared" si="1"/>
        <v>4</v>
      </c>
    </row>
    <row r="20" spans="1:9" s="23" customFormat="1" x14ac:dyDescent="0.25">
      <c r="A20" s="4">
        <v>5</v>
      </c>
      <c r="B20" s="41">
        <v>19</v>
      </c>
      <c r="C20" s="2" t="s">
        <v>220</v>
      </c>
      <c r="D20" s="4">
        <v>1966</v>
      </c>
      <c r="E20" s="19" t="s">
        <v>162</v>
      </c>
      <c r="F20" s="22">
        <v>4.1666666666666664E-2</v>
      </c>
      <c r="G20" s="3">
        <v>1.4756944444444444</v>
      </c>
      <c r="H20" s="3">
        <f t="shared" si="0"/>
        <v>1.4340277777777777</v>
      </c>
      <c r="I20" s="8">
        <f t="shared" si="1"/>
        <v>5</v>
      </c>
    </row>
    <row r="21" spans="1:9" s="23" customFormat="1" x14ac:dyDescent="0.25">
      <c r="A21" s="4">
        <v>6</v>
      </c>
      <c r="B21" s="41">
        <v>148</v>
      </c>
      <c r="C21" s="2" t="s">
        <v>176</v>
      </c>
      <c r="D21" s="4">
        <v>1966</v>
      </c>
      <c r="E21" s="31" t="s">
        <v>179</v>
      </c>
      <c r="F21" s="22">
        <v>4.1666666666666664E-2</v>
      </c>
      <c r="G21" s="3">
        <v>1.5305555555555557</v>
      </c>
      <c r="H21" s="3">
        <f t="shared" si="0"/>
        <v>1.4888888888888889</v>
      </c>
      <c r="I21" s="8">
        <f t="shared" si="1"/>
        <v>6</v>
      </c>
    </row>
    <row r="22" spans="1:9" s="23" customFormat="1" x14ac:dyDescent="0.25">
      <c r="A22" s="4">
        <v>7</v>
      </c>
      <c r="B22" s="4">
        <v>147</v>
      </c>
      <c r="C22" s="2" t="s">
        <v>175</v>
      </c>
      <c r="D22" s="4">
        <v>1963</v>
      </c>
      <c r="E22" s="2" t="s">
        <v>136</v>
      </c>
      <c r="F22" s="22">
        <v>4.1666666666666664E-2</v>
      </c>
      <c r="G22" s="3">
        <v>1.6951388888888888</v>
      </c>
      <c r="H22" s="3">
        <f t="shared" si="0"/>
        <v>1.653472222222222</v>
      </c>
      <c r="I22" s="8">
        <f t="shared" si="1"/>
        <v>7</v>
      </c>
    </row>
    <row r="23" spans="1:9" s="23" customFormat="1" x14ac:dyDescent="0.25"/>
    <row r="24" spans="1:9" s="23" customFormat="1" x14ac:dyDescent="0.25"/>
    <row r="25" spans="1:9" x14ac:dyDescent="0.25">
      <c r="A25" s="12"/>
      <c r="B25" s="12"/>
      <c r="C25" s="12" t="s">
        <v>15</v>
      </c>
      <c r="D25" s="12"/>
      <c r="E25" s="23" t="s">
        <v>19</v>
      </c>
      <c r="F25" s="12"/>
      <c r="G25" s="12"/>
      <c r="H25" s="12"/>
      <c r="I25" s="12"/>
    </row>
    <row r="26" spans="1:9" x14ac:dyDescent="0.25">
      <c r="A26" s="12"/>
      <c r="B26" s="12"/>
      <c r="C26" s="12"/>
      <c r="D26" s="12"/>
      <c r="E26" s="23"/>
      <c r="F26" s="12"/>
      <c r="G26" s="12"/>
      <c r="H26" s="12"/>
      <c r="I26" s="12"/>
    </row>
    <row r="27" spans="1:9" x14ac:dyDescent="0.25">
      <c r="A27" s="12"/>
      <c r="B27" s="12"/>
      <c r="C27" s="12" t="s">
        <v>17</v>
      </c>
      <c r="D27" s="12"/>
      <c r="E27" s="23" t="s">
        <v>21</v>
      </c>
      <c r="F27" s="12"/>
      <c r="G27" s="12"/>
      <c r="H27" s="12"/>
      <c r="I27" s="12"/>
    </row>
    <row r="28" spans="1:9" x14ac:dyDescent="0.25">
      <c r="A28" s="12"/>
      <c r="B28" s="12"/>
      <c r="C28" s="12"/>
      <c r="D28" s="12"/>
      <c r="E28" s="23"/>
      <c r="F28" s="12"/>
      <c r="G28" s="12"/>
      <c r="H28" s="12"/>
      <c r="I28" s="12"/>
    </row>
    <row r="29" spans="1:9" x14ac:dyDescent="0.25">
      <c r="A29" s="12"/>
      <c r="B29" s="12"/>
      <c r="C29" s="12" t="s">
        <v>16</v>
      </c>
      <c r="D29" s="12"/>
      <c r="E29" s="23" t="s">
        <v>20</v>
      </c>
      <c r="F29" s="12"/>
      <c r="G29" s="12"/>
      <c r="H29" s="12"/>
      <c r="I29" s="12"/>
    </row>
    <row r="30" spans="1:9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sortState ref="B16:I22">
    <sortCondition ref="I16:I22"/>
  </sortState>
  <mergeCells count="5">
    <mergeCell ref="A12:B12"/>
    <mergeCell ref="A7:I7"/>
    <mergeCell ref="A8:I8"/>
    <mergeCell ref="A11:B11"/>
    <mergeCell ref="A9:I9"/>
  </mergeCells>
  <pageMargins left="0.59055118110236227" right="0.59055118110236227" top="0.74803149606299213" bottom="0.7480314960629921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7" sqref="A7:XFD29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5.71093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23" customFormat="1" x14ac:dyDescent="0.25"/>
    <row r="6" spans="1:9" s="12" customFormat="1" x14ac:dyDescent="0.25"/>
    <row r="7" spans="1:9" s="12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12" customFormat="1" ht="15.75" x14ac:dyDescent="0.25">
      <c r="A9" s="82" t="str">
        <f>СП!A161</f>
        <v>Мужчины 60 лет и старше</v>
      </c>
      <c r="B9" s="82"/>
      <c r="C9" s="82"/>
      <c r="D9" s="82"/>
      <c r="E9" s="82"/>
      <c r="F9" s="82"/>
      <c r="G9" s="82"/>
      <c r="H9" s="82"/>
      <c r="I9" s="82"/>
    </row>
    <row r="10" spans="1:9" s="12" customFormat="1" x14ac:dyDescent="0.25">
      <c r="A10" s="1"/>
      <c r="B10" s="1"/>
      <c r="C10" s="1"/>
      <c r="D10" s="1"/>
      <c r="G10" s="1"/>
      <c r="H10" s="1"/>
    </row>
    <row r="11" spans="1:9" s="12" customFormat="1" x14ac:dyDescent="0.25">
      <c r="A11" s="84" t="s">
        <v>7</v>
      </c>
      <c r="B11" s="84"/>
      <c r="C11" s="23" t="s">
        <v>18</v>
      </c>
      <c r="D11" s="1"/>
      <c r="E11" s="11" t="s">
        <v>14</v>
      </c>
      <c r="F11" s="13" t="str">
        <f>СП!F161</f>
        <v>5 км</v>
      </c>
      <c r="G11" s="1"/>
      <c r="H11" s="1"/>
    </row>
    <row r="12" spans="1:9" s="12" customFormat="1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СП!F162</f>
        <v>0.55972222222222223</v>
      </c>
      <c r="G12" s="1"/>
      <c r="H12" s="1"/>
    </row>
    <row r="13" spans="1:9" s="12" customFormat="1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</row>
    <row r="14" spans="1:9" s="12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12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2" customFormat="1" x14ac:dyDescent="0.25">
      <c r="A16" s="4">
        <v>1</v>
      </c>
      <c r="B16" s="41">
        <v>32</v>
      </c>
      <c r="C16" s="2" t="s">
        <v>181</v>
      </c>
      <c r="D16" s="4">
        <v>1960</v>
      </c>
      <c r="E16" s="42" t="s">
        <v>160</v>
      </c>
      <c r="F16" s="22">
        <v>4.1666666666666664E-2</v>
      </c>
      <c r="G16" s="3">
        <v>0.46527777777777773</v>
      </c>
      <c r="H16" s="3">
        <f t="shared" ref="H16:H21" si="0">G16-F16</f>
        <v>0.42361111111111105</v>
      </c>
      <c r="I16" s="32">
        <f t="shared" ref="I16:I22" si="1">IF(H16="","",RANK(H16,$H$16:$H$22,1))</f>
        <v>1</v>
      </c>
    </row>
    <row r="17" spans="1:12" s="12" customFormat="1" x14ac:dyDescent="0.25">
      <c r="A17" s="4">
        <v>2</v>
      </c>
      <c r="B17" s="4">
        <v>14</v>
      </c>
      <c r="C17" s="24" t="s">
        <v>218</v>
      </c>
      <c r="D17" s="4">
        <v>1952</v>
      </c>
      <c r="E17" s="42" t="s">
        <v>198</v>
      </c>
      <c r="F17" s="22">
        <v>4.1666666666666664E-2</v>
      </c>
      <c r="G17" s="27">
        <v>0.58402777777777781</v>
      </c>
      <c r="H17" s="3">
        <f t="shared" si="0"/>
        <v>0.54236111111111118</v>
      </c>
      <c r="I17" s="32">
        <f t="shared" si="1"/>
        <v>2</v>
      </c>
      <c r="J17" s="23"/>
      <c r="K17" s="23"/>
      <c r="L17" s="23"/>
    </row>
    <row r="18" spans="1:12" s="12" customFormat="1" x14ac:dyDescent="0.25">
      <c r="A18" s="4">
        <v>3</v>
      </c>
      <c r="B18" s="41">
        <v>39</v>
      </c>
      <c r="C18" s="24" t="s">
        <v>222</v>
      </c>
      <c r="D18" s="4">
        <v>1954</v>
      </c>
      <c r="E18" s="42" t="s">
        <v>160</v>
      </c>
      <c r="F18" s="22">
        <v>4.1666666666666664E-2</v>
      </c>
      <c r="G18" s="27">
        <v>0.60972222222222217</v>
      </c>
      <c r="H18" s="3">
        <f t="shared" si="0"/>
        <v>0.56805555555555554</v>
      </c>
      <c r="I18" s="32">
        <f t="shared" si="1"/>
        <v>3</v>
      </c>
      <c r="J18" s="23"/>
      <c r="K18" s="23"/>
      <c r="L18" s="23"/>
    </row>
    <row r="19" spans="1:12" s="12" customFormat="1" x14ac:dyDescent="0.25">
      <c r="A19" s="4">
        <v>4</v>
      </c>
      <c r="B19" s="4">
        <v>53</v>
      </c>
      <c r="C19" s="2" t="s">
        <v>182</v>
      </c>
      <c r="D19" s="4">
        <v>1959</v>
      </c>
      <c r="E19" s="42" t="s">
        <v>52</v>
      </c>
      <c r="F19" s="22">
        <v>4.1666666666666664E-2</v>
      </c>
      <c r="G19" s="27">
        <v>0.63750000000000007</v>
      </c>
      <c r="H19" s="3">
        <f t="shared" si="0"/>
        <v>0.59583333333333344</v>
      </c>
      <c r="I19" s="8">
        <f t="shared" si="1"/>
        <v>4</v>
      </c>
      <c r="J19" s="23"/>
      <c r="K19" s="23"/>
      <c r="L19" s="23"/>
    </row>
    <row r="20" spans="1:12" s="23" customFormat="1" x14ac:dyDescent="0.25">
      <c r="A20" s="4">
        <v>5</v>
      </c>
      <c r="B20" s="4">
        <v>49</v>
      </c>
      <c r="C20" s="42" t="s">
        <v>219</v>
      </c>
      <c r="D20" s="41">
        <v>1958</v>
      </c>
      <c r="E20" s="2" t="s">
        <v>160</v>
      </c>
      <c r="F20" s="22">
        <v>4.1666666666666664E-2</v>
      </c>
      <c r="G20" s="3">
        <v>0.67847222222222225</v>
      </c>
      <c r="H20" s="3">
        <f t="shared" si="0"/>
        <v>0.63680555555555562</v>
      </c>
      <c r="I20" s="8">
        <f t="shared" si="1"/>
        <v>5</v>
      </c>
    </row>
    <row r="21" spans="1:12" s="23" customFormat="1" x14ac:dyDescent="0.25">
      <c r="A21" s="4">
        <v>6</v>
      </c>
      <c r="B21" s="4">
        <v>56</v>
      </c>
      <c r="C21" s="2" t="s">
        <v>183</v>
      </c>
      <c r="D21" s="4">
        <v>1957</v>
      </c>
      <c r="E21" s="2" t="s">
        <v>184</v>
      </c>
      <c r="F21" s="22">
        <v>4.1666666666666664E-2</v>
      </c>
      <c r="G21" s="3">
        <v>0.6791666666666667</v>
      </c>
      <c r="H21" s="3">
        <f t="shared" si="0"/>
        <v>0.63750000000000007</v>
      </c>
      <c r="I21" s="8">
        <f t="shared" si="1"/>
        <v>6</v>
      </c>
    </row>
    <row r="22" spans="1:12" s="23" customFormat="1" x14ac:dyDescent="0.25">
      <c r="A22" s="4">
        <v>7</v>
      </c>
      <c r="B22" s="4" t="s">
        <v>228</v>
      </c>
      <c r="C22" s="24" t="s">
        <v>221</v>
      </c>
      <c r="D22" s="4">
        <v>1950</v>
      </c>
      <c r="E22" s="42" t="s">
        <v>160</v>
      </c>
      <c r="F22" s="22">
        <v>4.1666666666666664E-2</v>
      </c>
      <c r="G22" s="27"/>
      <c r="H22" s="3"/>
      <c r="I22" s="8" t="str">
        <f t="shared" si="1"/>
        <v/>
      </c>
    </row>
    <row r="23" spans="1:12" s="23" customFormat="1" x14ac:dyDescent="0.25">
      <c r="A23" s="54"/>
      <c r="B23" s="55"/>
      <c r="C23" s="55"/>
      <c r="D23" s="55"/>
      <c r="E23" s="55"/>
      <c r="F23" s="61"/>
      <c r="G23" s="70"/>
      <c r="H23" s="60"/>
      <c r="I23" s="62"/>
    </row>
    <row r="24" spans="1:12" s="23" customFormat="1" x14ac:dyDescent="0.25"/>
    <row r="25" spans="1:12" s="12" customFormat="1" x14ac:dyDescent="0.25">
      <c r="C25" s="12" t="s">
        <v>15</v>
      </c>
      <c r="E25" s="23" t="s">
        <v>19</v>
      </c>
    </row>
    <row r="26" spans="1:12" s="12" customFormat="1" x14ac:dyDescent="0.25">
      <c r="E26" s="23"/>
    </row>
    <row r="27" spans="1:12" s="12" customFormat="1" x14ac:dyDescent="0.25">
      <c r="C27" s="12" t="s">
        <v>17</v>
      </c>
      <c r="E27" s="23" t="s">
        <v>21</v>
      </c>
    </row>
    <row r="28" spans="1:12" s="12" customFormat="1" x14ac:dyDescent="0.25">
      <c r="E28" s="23"/>
    </row>
    <row r="29" spans="1:12" s="12" customFormat="1" x14ac:dyDescent="0.25">
      <c r="C29" s="12" t="s">
        <v>16</v>
      </c>
      <c r="E29" s="23" t="s">
        <v>20</v>
      </c>
    </row>
    <row r="30" spans="1:12" s="12" customFormat="1" x14ac:dyDescent="0.25"/>
  </sheetData>
  <sortState ref="B16:I22">
    <sortCondition ref="I16:I22"/>
  </sortState>
  <mergeCells count="5">
    <mergeCell ref="A12:B12"/>
    <mergeCell ref="A7:I7"/>
    <mergeCell ref="A8:I8"/>
    <mergeCell ref="A9:I9"/>
    <mergeCell ref="A11:B11"/>
  </mergeCells>
  <pageMargins left="0.59055118110236227" right="0.59055118110236227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6"/>
  <sheetViews>
    <sheetView topLeftCell="A8" workbookViewId="0">
      <selection activeCell="K10" sqref="K10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30.7109375" customWidth="1"/>
    <col min="6" max="8" width="11.7109375" customWidth="1"/>
  </cols>
  <sheetData>
    <row r="7" spans="1:9" s="23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23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23" customFormat="1" ht="15.75" x14ac:dyDescent="0.25">
      <c r="A9" s="82" t="str">
        <f>СП!A169</f>
        <v>Мужчины - работники и ветераны МВД России</v>
      </c>
      <c r="B9" s="82"/>
      <c r="C9" s="82"/>
      <c r="D9" s="82"/>
      <c r="E9" s="82"/>
      <c r="F9" s="82"/>
      <c r="G9" s="82"/>
      <c r="H9" s="82"/>
      <c r="I9" s="82"/>
    </row>
    <row r="10" spans="1:9" s="23" customFormat="1" x14ac:dyDescent="0.25">
      <c r="A10" s="1"/>
      <c r="B10" s="1"/>
      <c r="C10" s="1"/>
      <c r="D10" s="1"/>
      <c r="G10" s="1"/>
      <c r="H10" s="1"/>
    </row>
    <row r="11" spans="1:9" s="23" customFormat="1" x14ac:dyDescent="0.25">
      <c r="A11" s="84" t="s">
        <v>7</v>
      </c>
      <c r="B11" s="84"/>
      <c r="C11" s="23" t="s">
        <v>18</v>
      </c>
      <c r="D11" s="1"/>
      <c r="E11" s="74" t="s">
        <v>14</v>
      </c>
      <c r="F11" s="13" t="str">
        <f>СП!F169</f>
        <v>1,5 км</v>
      </c>
      <c r="G11" s="1"/>
      <c r="H11" s="1"/>
    </row>
    <row r="12" spans="1:9" s="23" customFormat="1" x14ac:dyDescent="0.25">
      <c r="A12" s="84" t="s">
        <v>8</v>
      </c>
      <c r="B12" s="84"/>
      <c r="C12" s="23" t="str">
        <f>СП!C6</f>
        <v>20.03.2021 год</v>
      </c>
      <c r="D12" s="1"/>
      <c r="E12" s="74" t="s">
        <v>12</v>
      </c>
      <c r="F12" s="9">
        <f>СП!F170</f>
        <v>0.45833333333333331</v>
      </c>
      <c r="G12" s="1"/>
      <c r="H12" s="1"/>
    </row>
    <row r="13" spans="1:9" s="23" customFormat="1" x14ac:dyDescent="0.25">
      <c r="A13" s="1"/>
      <c r="B13" s="1"/>
      <c r="C13" s="1"/>
      <c r="D13" s="1"/>
      <c r="E13" s="74" t="s">
        <v>13</v>
      </c>
      <c r="F13" s="9">
        <v>0.58333333333333337</v>
      </c>
      <c r="G13" s="1"/>
      <c r="H13" s="1"/>
    </row>
    <row r="14" spans="1:9" s="23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23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23" customFormat="1" x14ac:dyDescent="0.25">
      <c r="A16" s="4">
        <v>1</v>
      </c>
      <c r="B16" s="41">
        <v>11</v>
      </c>
      <c r="C16" s="2" t="s">
        <v>229</v>
      </c>
      <c r="D16" s="4">
        <v>1995</v>
      </c>
      <c r="E16" s="42" t="s">
        <v>235</v>
      </c>
      <c r="F16" s="3">
        <v>0</v>
      </c>
      <c r="G16" s="3">
        <v>0.18194444444444444</v>
      </c>
      <c r="H16" s="3">
        <f>G16-F16</f>
        <v>0.18194444444444444</v>
      </c>
      <c r="I16" s="32">
        <f>IF(H16="","",RANK(H16,$H$16:$H$29,1))</f>
        <v>1</v>
      </c>
    </row>
    <row r="17" spans="1:9" s="23" customFormat="1" x14ac:dyDescent="0.25">
      <c r="A17" s="4">
        <v>2</v>
      </c>
      <c r="B17" s="4">
        <v>127</v>
      </c>
      <c r="C17" s="24" t="s">
        <v>165</v>
      </c>
      <c r="D17" s="4">
        <v>1982</v>
      </c>
      <c r="E17" s="42" t="s">
        <v>235</v>
      </c>
      <c r="F17" s="3">
        <v>0</v>
      </c>
      <c r="G17" s="27">
        <v>0.18819444444444444</v>
      </c>
      <c r="H17" s="3">
        <f>G17-F17</f>
        <v>0.18819444444444444</v>
      </c>
      <c r="I17" s="32">
        <f>IF(H17="","",RANK(H17,$H$16:$H$29,1))</f>
        <v>2</v>
      </c>
    </row>
    <row r="18" spans="1:9" s="23" customFormat="1" x14ac:dyDescent="0.25">
      <c r="A18" s="4">
        <v>3</v>
      </c>
      <c r="B18" s="41">
        <v>128</v>
      </c>
      <c r="C18" s="2" t="s">
        <v>230</v>
      </c>
      <c r="D18" s="4">
        <v>1983</v>
      </c>
      <c r="E18" s="42" t="s">
        <v>233</v>
      </c>
      <c r="F18" s="22">
        <v>0</v>
      </c>
      <c r="G18" s="3">
        <v>0.20694444444444446</v>
      </c>
      <c r="H18" s="3">
        <f>G18-F18</f>
        <v>0.20694444444444446</v>
      </c>
      <c r="I18" s="32">
        <f>IF(H18="","",RANK(H18,$H$16:$H$29,1))</f>
        <v>3</v>
      </c>
    </row>
    <row r="19" spans="1:9" s="23" customFormat="1" x14ac:dyDescent="0.25">
      <c r="A19" s="4">
        <v>4</v>
      </c>
      <c r="B19" s="4">
        <v>139</v>
      </c>
      <c r="C19" s="24" t="s">
        <v>163</v>
      </c>
      <c r="D19" s="4">
        <v>1979</v>
      </c>
      <c r="E19" s="42" t="s">
        <v>235</v>
      </c>
      <c r="F19" s="3">
        <v>0</v>
      </c>
      <c r="G19" s="27">
        <v>0.21319444444444444</v>
      </c>
      <c r="H19" s="3">
        <f>G19-F19</f>
        <v>0.21319444444444444</v>
      </c>
      <c r="I19" s="8">
        <f>IF(H19="","",RANK(H19,$H$16:$H$29,1))</f>
        <v>4</v>
      </c>
    </row>
    <row r="20" spans="1:9" s="23" customFormat="1" x14ac:dyDescent="0.25">
      <c r="A20" s="4">
        <v>5</v>
      </c>
      <c r="B20" s="4">
        <v>141</v>
      </c>
      <c r="C20" s="42" t="s">
        <v>164</v>
      </c>
      <c r="D20" s="41">
        <v>1980</v>
      </c>
      <c r="E20" s="2" t="s">
        <v>235</v>
      </c>
      <c r="F20" s="3">
        <v>0</v>
      </c>
      <c r="G20" s="27">
        <v>0.22361111111111109</v>
      </c>
      <c r="H20" s="3">
        <f>G20-F20</f>
        <v>0.22361111111111109</v>
      </c>
      <c r="I20" s="8">
        <f>IF(H20="","",RANK(H20,$H$16:$H$29,1))</f>
        <v>5</v>
      </c>
    </row>
    <row r="21" spans="1:9" s="23" customFormat="1" x14ac:dyDescent="0.25">
      <c r="A21" s="4">
        <v>6</v>
      </c>
      <c r="B21" s="4">
        <v>49</v>
      </c>
      <c r="C21" s="2" t="s">
        <v>219</v>
      </c>
      <c r="D21" s="4">
        <v>1958</v>
      </c>
      <c r="E21" s="2" t="s">
        <v>236</v>
      </c>
      <c r="F21" s="3">
        <v>0</v>
      </c>
      <c r="G21" s="27">
        <v>0.24583333333333335</v>
      </c>
      <c r="H21" s="3">
        <f>G21-F21</f>
        <v>0.24583333333333335</v>
      </c>
      <c r="I21" s="8">
        <f>IF(H21="","",RANK(H21,$H$16:$H$29,1))</f>
        <v>6</v>
      </c>
    </row>
    <row r="22" spans="1:9" s="23" customFormat="1" x14ac:dyDescent="0.25">
      <c r="A22" s="4">
        <v>7</v>
      </c>
      <c r="B22" s="4">
        <v>50</v>
      </c>
      <c r="C22" s="2" t="s">
        <v>247</v>
      </c>
      <c r="D22" s="4"/>
      <c r="E22" s="42" t="s">
        <v>236</v>
      </c>
      <c r="F22" s="22">
        <v>0</v>
      </c>
      <c r="G22" s="3">
        <v>0.24652777777777779</v>
      </c>
      <c r="H22" s="3">
        <f>G22-F22</f>
        <v>0.24652777777777779</v>
      </c>
      <c r="I22" s="8">
        <f>IF(H22="","",RANK(H22,$H$16:$H$29,1))</f>
        <v>7</v>
      </c>
    </row>
    <row r="23" spans="1:9" s="23" customFormat="1" x14ac:dyDescent="0.25">
      <c r="A23" s="4">
        <v>8</v>
      </c>
      <c r="B23" s="41" t="s">
        <v>238</v>
      </c>
      <c r="C23" s="2" t="s">
        <v>243</v>
      </c>
      <c r="D23" s="4">
        <v>1998</v>
      </c>
      <c r="E23" s="42" t="s">
        <v>159</v>
      </c>
      <c r="F23" s="22">
        <v>0</v>
      </c>
      <c r="G23" s="3">
        <v>0.2673611111111111</v>
      </c>
      <c r="H23" s="3">
        <f>G23-F23</f>
        <v>0.2673611111111111</v>
      </c>
      <c r="I23" s="8">
        <f>IF(H23="","",RANK(H23,$H$16:$H$29,1))</f>
        <v>8</v>
      </c>
    </row>
    <row r="24" spans="1:9" s="23" customFormat="1" x14ac:dyDescent="0.25">
      <c r="A24" s="4">
        <v>9</v>
      </c>
      <c r="B24" s="4" t="s">
        <v>238</v>
      </c>
      <c r="C24" s="24" t="s">
        <v>244</v>
      </c>
      <c r="D24" s="4">
        <v>1991</v>
      </c>
      <c r="E24" s="42" t="s">
        <v>159</v>
      </c>
      <c r="F24" s="22">
        <v>0</v>
      </c>
      <c r="G24" s="27">
        <v>0.26944444444444443</v>
      </c>
      <c r="H24" s="3">
        <f>G24-F24</f>
        <v>0.26944444444444443</v>
      </c>
      <c r="I24" s="8">
        <f>IF(H24="","",RANK(H24,$H$16:$H$29,1))</f>
        <v>9</v>
      </c>
    </row>
    <row r="25" spans="1:9" s="23" customFormat="1" x14ac:dyDescent="0.25">
      <c r="A25" s="4">
        <v>10</v>
      </c>
      <c r="B25" s="41" t="s">
        <v>238</v>
      </c>
      <c r="C25" s="2" t="s">
        <v>237</v>
      </c>
      <c r="D25" s="4"/>
      <c r="E25" s="42" t="s">
        <v>241</v>
      </c>
      <c r="F25" s="22">
        <v>0</v>
      </c>
      <c r="G25" s="3">
        <v>0.28333333333333333</v>
      </c>
      <c r="H25" s="3">
        <f>G25-F25</f>
        <v>0.28333333333333333</v>
      </c>
      <c r="I25" s="8">
        <f>IF(H25="","",RANK(H25,$H$16:$H$29,1))</f>
        <v>10</v>
      </c>
    </row>
    <row r="26" spans="1:9" s="23" customFormat="1" x14ac:dyDescent="0.25">
      <c r="A26" s="4">
        <v>11</v>
      </c>
      <c r="B26" s="4" t="s">
        <v>238</v>
      </c>
      <c r="C26" s="24" t="s">
        <v>240</v>
      </c>
      <c r="D26" s="4"/>
      <c r="E26" s="42" t="s">
        <v>241</v>
      </c>
      <c r="F26" s="22">
        <v>0</v>
      </c>
      <c r="G26" s="27">
        <v>0.30486111111111108</v>
      </c>
      <c r="H26" s="3">
        <f>G26-F26</f>
        <v>0.30486111111111108</v>
      </c>
      <c r="I26" s="8">
        <f>IF(H26="","",RANK(H26,$H$16:$H$29,1))</f>
        <v>11</v>
      </c>
    </row>
    <row r="27" spans="1:9" s="23" customFormat="1" x14ac:dyDescent="0.25">
      <c r="A27" s="4">
        <v>12</v>
      </c>
      <c r="B27" s="4" t="s">
        <v>238</v>
      </c>
      <c r="C27" s="42" t="s">
        <v>245</v>
      </c>
      <c r="D27" s="41">
        <v>1996</v>
      </c>
      <c r="E27" s="2" t="s">
        <v>159</v>
      </c>
      <c r="F27" s="3">
        <v>0</v>
      </c>
      <c r="G27" s="3">
        <v>0.31944444444444448</v>
      </c>
      <c r="H27" s="3">
        <f>G27-F27</f>
        <v>0.31944444444444448</v>
      </c>
      <c r="I27" s="8">
        <f>IF(H27="","",RANK(H27,$H$16:$H$29,1))</f>
        <v>12</v>
      </c>
    </row>
    <row r="28" spans="1:9" s="23" customFormat="1" x14ac:dyDescent="0.25">
      <c r="A28" s="4">
        <v>13</v>
      </c>
      <c r="B28" s="4" t="s">
        <v>238</v>
      </c>
      <c r="C28" s="24" t="s">
        <v>246</v>
      </c>
      <c r="D28" s="4">
        <v>1994</v>
      </c>
      <c r="E28" s="2" t="s">
        <v>159</v>
      </c>
      <c r="F28" s="3">
        <v>0</v>
      </c>
      <c r="G28" s="27">
        <v>0.39583333333333331</v>
      </c>
      <c r="H28" s="3">
        <f>G28-F28</f>
        <v>0.39583333333333331</v>
      </c>
      <c r="I28" s="8">
        <f>IF(H28="","",RANK(H28,$H$16:$H$29,1))</f>
        <v>13</v>
      </c>
    </row>
    <row r="29" spans="1:9" s="23" customFormat="1" x14ac:dyDescent="0.25">
      <c r="A29" s="4">
        <v>14</v>
      </c>
      <c r="B29" s="4" t="s">
        <v>238</v>
      </c>
      <c r="C29" s="24" t="s">
        <v>242</v>
      </c>
      <c r="D29" s="4">
        <v>1988</v>
      </c>
      <c r="E29" s="42" t="s">
        <v>159</v>
      </c>
      <c r="F29" s="3">
        <v>0</v>
      </c>
      <c r="G29" s="27">
        <v>0.39652777777777781</v>
      </c>
      <c r="H29" s="3">
        <f>G29-F29</f>
        <v>0.39652777777777781</v>
      </c>
      <c r="I29" s="8">
        <f>IF(H29="","",RANK(H29,$H$16:$H$29,1))</f>
        <v>14</v>
      </c>
    </row>
    <row r="30" spans="1:9" s="23" customFormat="1" x14ac:dyDescent="0.25">
      <c r="A30" s="54"/>
      <c r="B30" s="55"/>
      <c r="C30" s="55"/>
      <c r="D30" s="55"/>
      <c r="E30" s="55"/>
      <c r="F30" s="61"/>
      <c r="G30" s="70"/>
      <c r="H30" s="60"/>
      <c r="I30" s="62"/>
    </row>
    <row r="31" spans="1:9" s="23" customFormat="1" x14ac:dyDescent="0.25"/>
    <row r="32" spans="1:9" s="23" customFormat="1" x14ac:dyDescent="0.25">
      <c r="C32" s="23" t="s">
        <v>15</v>
      </c>
      <c r="E32" s="23" t="s">
        <v>19</v>
      </c>
    </row>
    <row r="33" spans="3:5" s="23" customFormat="1" x14ac:dyDescent="0.25"/>
    <row r="34" spans="3:5" s="23" customFormat="1" x14ac:dyDescent="0.25">
      <c r="C34" s="23" t="s">
        <v>17</v>
      </c>
      <c r="E34" s="23" t="s">
        <v>21</v>
      </c>
    </row>
    <row r="35" spans="3:5" s="23" customFormat="1" x14ac:dyDescent="0.25"/>
    <row r="36" spans="3:5" s="23" customFormat="1" x14ac:dyDescent="0.25">
      <c r="C36" s="23" t="s">
        <v>16</v>
      </c>
      <c r="E36" s="23" t="s">
        <v>20</v>
      </c>
    </row>
  </sheetData>
  <sortState ref="B16:I29">
    <sortCondition ref="I16:I29"/>
  </sortState>
  <mergeCells count="5">
    <mergeCell ref="A7:I7"/>
    <mergeCell ref="A8:I8"/>
    <mergeCell ref="A9:I9"/>
    <mergeCell ref="A11:B11"/>
    <mergeCell ref="A12:B1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16" sqref="F16:F19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6.7109375" customWidth="1"/>
    <col min="6" max="9" width="11.7109375" customWidth="1"/>
  </cols>
  <sheetData>
    <row r="1" spans="1:9" s="23" customFormat="1" x14ac:dyDescent="0.25"/>
    <row r="2" spans="1:9" s="23" customFormat="1" x14ac:dyDescent="0.25"/>
    <row r="3" spans="1:9" s="23" customFormat="1" x14ac:dyDescent="0.25"/>
    <row r="4" spans="1:9" s="23" customFormat="1" x14ac:dyDescent="0.25"/>
    <row r="5" spans="1:9" s="23" customFormat="1" x14ac:dyDescent="0.25"/>
    <row r="6" spans="1:9" s="23" customFormat="1" x14ac:dyDescent="0.25"/>
    <row r="7" spans="1:9" s="23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23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23" customFormat="1" ht="15.75" x14ac:dyDescent="0.25">
      <c r="A9" s="82" t="str">
        <f>СП!A185</f>
        <v>Женщины - работники и ветераны МВД России</v>
      </c>
      <c r="B9" s="82"/>
      <c r="C9" s="82"/>
      <c r="D9" s="82"/>
      <c r="E9" s="82"/>
      <c r="F9" s="82"/>
      <c r="G9" s="82"/>
      <c r="H9" s="82"/>
      <c r="I9" s="82"/>
    </row>
    <row r="10" spans="1:9" s="23" customFormat="1" x14ac:dyDescent="0.25">
      <c r="A10" s="1"/>
      <c r="B10" s="1"/>
      <c r="C10" s="1"/>
      <c r="D10" s="1"/>
      <c r="G10" s="1"/>
      <c r="H10" s="1"/>
    </row>
    <row r="11" spans="1:9" s="23" customFormat="1" x14ac:dyDescent="0.25">
      <c r="A11" s="84" t="s">
        <v>7</v>
      </c>
      <c r="B11" s="84"/>
      <c r="C11" s="23" t="s">
        <v>18</v>
      </c>
      <c r="D11" s="1"/>
      <c r="E11" s="37" t="s">
        <v>14</v>
      </c>
      <c r="F11" s="13" t="str">
        <f>СП!F185</f>
        <v>1,5 км</v>
      </c>
      <c r="G11" s="1"/>
      <c r="H11" s="1"/>
    </row>
    <row r="12" spans="1:9" s="23" customFormat="1" x14ac:dyDescent="0.25">
      <c r="A12" s="84" t="s">
        <v>8</v>
      </c>
      <c r="B12" s="84"/>
      <c r="C12" s="23" t="str">
        <f>СП!C6</f>
        <v>20.03.2021 год</v>
      </c>
      <c r="D12" s="1"/>
      <c r="E12" s="37" t="s">
        <v>12</v>
      </c>
      <c r="F12" s="9">
        <f>СП!F186</f>
        <v>0.45833333333333331</v>
      </c>
      <c r="G12" s="1"/>
      <c r="H12" s="1"/>
    </row>
    <row r="13" spans="1:9" s="23" customFormat="1" x14ac:dyDescent="0.25">
      <c r="A13" s="1"/>
      <c r="B13" s="1"/>
      <c r="C13" s="1"/>
      <c r="D13" s="1"/>
      <c r="E13" s="37" t="s">
        <v>13</v>
      </c>
      <c r="F13" s="9">
        <v>0.58333333333333337</v>
      </c>
      <c r="G13" s="1"/>
      <c r="H13" s="1"/>
    </row>
    <row r="14" spans="1:9" s="23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23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23" customFormat="1" x14ac:dyDescent="0.25">
      <c r="A16" s="4">
        <v>1</v>
      </c>
      <c r="B16" s="4">
        <v>144</v>
      </c>
      <c r="C16" s="2" t="s">
        <v>156</v>
      </c>
      <c r="D16" s="4">
        <v>1978</v>
      </c>
      <c r="E16" s="2" t="s">
        <v>159</v>
      </c>
      <c r="F16" s="3">
        <v>0</v>
      </c>
      <c r="G16" s="3">
        <v>0.32083333333333336</v>
      </c>
      <c r="H16" s="3">
        <f>G16-F16</f>
        <v>0.32083333333333336</v>
      </c>
      <c r="I16" s="32">
        <f>IF(H16="","",RANK(H16,$H$16:$H$19,1))</f>
        <v>1</v>
      </c>
    </row>
    <row r="17" spans="1:9" s="23" customFormat="1" x14ac:dyDescent="0.25">
      <c r="A17" s="4">
        <v>2</v>
      </c>
      <c r="B17" s="4" t="s">
        <v>238</v>
      </c>
      <c r="C17" s="2" t="s">
        <v>239</v>
      </c>
      <c r="D17" s="4"/>
      <c r="E17" s="2" t="s">
        <v>160</v>
      </c>
      <c r="F17" s="3">
        <v>0</v>
      </c>
      <c r="G17" s="3">
        <v>0.4152777777777778</v>
      </c>
      <c r="H17" s="3">
        <f>G17-F17</f>
        <v>0.4152777777777778</v>
      </c>
      <c r="I17" s="32">
        <f>IF(H17="","",RANK(H17,$H$16:$H$19,1))</f>
        <v>2</v>
      </c>
    </row>
    <row r="18" spans="1:9" s="23" customFormat="1" x14ac:dyDescent="0.25">
      <c r="A18" s="4">
        <v>3</v>
      </c>
      <c r="B18" s="4">
        <v>134</v>
      </c>
      <c r="C18" s="2" t="s">
        <v>170</v>
      </c>
      <c r="D18" s="4">
        <v>1987</v>
      </c>
      <c r="E18" s="2" t="s">
        <v>159</v>
      </c>
      <c r="F18" s="3">
        <v>0</v>
      </c>
      <c r="G18" s="3">
        <v>0.4513888888888889</v>
      </c>
      <c r="H18" s="3">
        <f>G18-F18</f>
        <v>0.4513888888888889</v>
      </c>
      <c r="I18" s="8">
        <f>IF(H18="","",RANK(H18,$H$16:$H$19,1))</f>
        <v>3</v>
      </c>
    </row>
    <row r="19" spans="1:9" s="23" customFormat="1" x14ac:dyDescent="0.25">
      <c r="A19" s="4">
        <v>4</v>
      </c>
      <c r="B19" s="4">
        <v>133</v>
      </c>
      <c r="C19" s="2" t="s">
        <v>169</v>
      </c>
      <c r="D19" s="4">
        <v>1995</v>
      </c>
      <c r="E19" s="2" t="s">
        <v>159</v>
      </c>
      <c r="F19" s="3">
        <v>0</v>
      </c>
      <c r="G19" s="3">
        <v>0.4777777777777778</v>
      </c>
      <c r="H19" s="3">
        <f>G19-F19</f>
        <v>0.4777777777777778</v>
      </c>
      <c r="I19" s="8">
        <f>IF(H19="","",RANK(H19,$H$16:$H$19,1))</f>
        <v>4</v>
      </c>
    </row>
    <row r="20" spans="1:9" s="23" customFormat="1" x14ac:dyDescent="0.25"/>
    <row r="21" spans="1:9" s="23" customFormat="1" x14ac:dyDescent="0.25"/>
    <row r="22" spans="1:9" s="23" customFormat="1" x14ac:dyDescent="0.25"/>
    <row r="23" spans="1:9" s="23" customFormat="1" x14ac:dyDescent="0.25">
      <c r="C23" s="23" t="s">
        <v>15</v>
      </c>
      <c r="E23" s="23" t="s">
        <v>19</v>
      </c>
    </row>
    <row r="24" spans="1:9" s="23" customFormat="1" x14ac:dyDescent="0.25"/>
    <row r="25" spans="1:9" s="23" customFormat="1" x14ac:dyDescent="0.25">
      <c r="C25" s="23" t="s">
        <v>17</v>
      </c>
      <c r="E25" s="23" t="s">
        <v>21</v>
      </c>
    </row>
    <row r="26" spans="1:9" s="23" customFormat="1" x14ac:dyDescent="0.25"/>
    <row r="27" spans="1:9" s="23" customFormat="1" x14ac:dyDescent="0.25">
      <c r="C27" s="23" t="s">
        <v>16</v>
      </c>
      <c r="E27" s="23" t="s">
        <v>20</v>
      </c>
    </row>
  </sheetData>
  <sortState ref="B16:I19">
    <sortCondition ref="I16:I19"/>
  </sortState>
  <mergeCells count="5">
    <mergeCell ref="A7:I7"/>
    <mergeCell ref="A8:I8"/>
    <mergeCell ref="A9:I9"/>
    <mergeCell ref="A11:B11"/>
    <mergeCell ref="A12:B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H12" sqref="H12"/>
    </sheetView>
  </sheetViews>
  <sheetFormatPr defaultRowHeight="15" x14ac:dyDescent="0.25"/>
  <cols>
    <col min="1" max="1" width="6.7109375" customWidth="1"/>
    <col min="2" max="2" width="11.7109375" customWidth="1"/>
    <col min="3" max="3" width="26.7109375" customWidth="1"/>
    <col min="4" max="4" width="11.7109375" customWidth="1"/>
    <col min="5" max="5" width="27.7109375" customWidth="1"/>
    <col min="6" max="9" width="11.7109375" customWidth="1"/>
  </cols>
  <sheetData>
    <row r="1" spans="1:9" s="23" customFormat="1" x14ac:dyDescent="0.25"/>
    <row r="2" spans="1:9" s="23" customFormat="1" x14ac:dyDescent="0.25"/>
    <row r="3" spans="1:9" s="23" customFormat="1" x14ac:dyDescent="0.25"/>
    <row r="4" spans="1:9" s="23" customFormat="1" x14ac:dyDescent="0.25"/>
    <row r="5" spans="1:9" s="23" customFormat="1" x14ac:dyDescent="0.25"/>
    <row r="6" spans="1:9" s="23" customFormat="1" ht="15" customHeight="1" x14ac:dyDescent="0.25"/>
    <row r="7" spans="1:9" s="23" customFormat="1" ht="15.75" x14ac:dyDescent="0.25">
      <c r="A7" s="82" t="s">
        <v>30</v>
      </c>
      <c r="B7" s="82"/>
      <c r="C7" s="82"/>
      <c r="D7" s="82"/>
      <c r="E7" s="82"/>
      <c r="F7" s="82"/>
      <c r="G7" s="82"/>
      <c r="H7" s="82"/>
      <c r="I7" s="82"/>
    </row>
    <row r="8" spans="1:9" s="23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23" customFormat="1" ht="15.75" x14ac:dyDescent="0.25">
      <c r="A9" s="82" t="s">
        <v>225</v>
      </c>
      <c r="B9" s="82"/>
      <c r="C9" s="82"/>
      <c r="D9" s="82"/>
      <c r="E9" s="82"/>
      <c r="F9" s="82"/>
      <c r="G9" s="82"/>
      <c r="H9" s="82"/>
      <c r="I9" s="82"/>
    </row>
    <row r="10" spans="1:9" s="23" customFormat="1" ht="9" customHeight="1" x14ac:dyDescent="0.25">
      <c r="A10" s="1"/>
      <c r="B10" s="1"/>
      <c r="C10" s="1"/>
      <c r="D10" s="1"/>
      <c r="E10" s="1"/>
      <c r="F10" s="1"/>
      <c r="G10" s="1"/>
      <c r="H10" s="1"/>
    </row>
    <row r="11" spans="1:9" s="23" customFormat="1" x14ac:dyDescent="0.25">
      <c r="A11" s="84" t="s">
        <v>7</v>
      </c>
      <c r="B11" s="84"/>
      <c r="C11" s="23" t="s">
        <v>18</v>
      </c>
      <c r="D11" s="1"/>
      <c r="E11" s="53" t="s">
        <v>14</v>
      </c>
      <c r="F11" s="13" t="s">
        <v>127</v>
      </c>
      <c r="G11" s="1"/>
      <c r="H11" s="1"/>
    </row>
    <row r="12" spans="1:9" s="23" customFormat="1" x14ac:dyDescent="0.25">
      <c r="A12" s="84" t="s">
        <v>8</v>
      </c>
      <c r="B12" s="84"/>
      <c r="C12" s="23" t="str">
        <f>СП!C6</f>
        <v>20.03.2021 год</v>
      </c>
      <c r="D12" s="1"/>
      <c r="E12" s="53"/>
      <c r="F12" s="9"/>
      <c r="G12" s="1"/>
      <c r="H12" s="1"/>
    </row>
    <row r="13" spans="1:9" s="23" customFormat="1" x14ac:dyDescent="0.25">
      <c r="A13" s="1"/>
      <c r="B13" s="1"/>
      <c r="C13" s="1"/>
      <c r="D13" s="1"/>
      <c r="G13" s="1"/>
      <c r="H13" s="1"/>
    </row>
    <row r="14" spans="1:9" s="23" customFormat="1" ht="9" customHeight="1" x14ac:dyDescent="0.25">
      <c r="A14" s="1"/>
      <c r="B14" s="1"/>
      <c r="C14" s="1"/>
      <c r="D14" s="1"/>
      <c r="E14" s="1"/>
      <c r="F14" s="1"/>
      <c r="G14" s="1"/>
      <c r="H14" s="1"/>
    </row>
    <row r="15" spans="1:9" s="23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23" customFormat="1" x14ac:dyDescent="0.25">
      <c r="A16" s="4">
        <v>1</v>
      </c>
      <c r="B16" s="41">
        <v>105</v>
      </c>
      <c r="C16" s="42" t="s">
        <v>192</v>
      </c>
      <c r="D16" s="41">
        <v>2004</v>
      </c>
      <c r="E16" s="2" t="s">
        <v>53</v>
      </c>
      <c r="F16" s="3">
        <v>0</v>
      </c>
      <c r="G16" s="22">
        <v>1.1986111111111111</v>
      </c>
      <c r="H16" s="3">
        <v>1.1986111111111111</v>
      </c>
      <c r="I16" s="32">
        <f t="shared" ref="I16:I52" si="0">IF(H16="","",RANK(H16,$H$16:$H$52,1))</f>
        <v>1</v>
      </c>
    </row>
    <row r="17" spans="1:9" s="23" customFormat="1" x14ac:dyDescent="0.25">
      <c r="A17" s="4">
        <v>2</v>
      </c>
      <c r="B17" s="4">
        <v>109</v>
      </c>
      <c r="C17" s="2" t="s">
        <v>196</v>
      </c>
      <c r="D17" s="4">
        <v>2003</v>
      </c>
      <c r="E17" s="2" t="s">
        <v>198</v>
      </c>
      <c r="F17" s="3">
        <v>0</v>
      </c>
      <c r="G17" s="22">
        <v>1.2083333333333333</v>
      </c>
      <c r="H17" s="3">
        <v>1.2083333333333333</v>
      </c>
      <c r="I17" s="32">
        <f t="shared" si="0"/>
        <v>2</v>
      </c>
    </row>
    <row r="18" spans="1:9" s="23" customFormat="1" x14ac:dyDescent="0.25">
      <c r="A18" s="4">
        <v>3</v>
      </c>
      <c r="B18" s="4">
        <v>108</v>
      </c>
      <c r="C18" s="2" t="s">
        <v>195</v>
      </c>
      <c r="D18" s="4">
        <v>2003</v>
      </c>
      <c r="E18" s="2" t="s">
        <v>54</v>
      </c>
      <c r="F18" s="3">
        <v>0</v>
      </c>
      <c r="G18" s="22">
        <v>1.2145833333333333</v>
      </c>
      <c r="H18" s="3">
        <v>1.2145833333333333</v>
      </c>
      <c r="I18" s="32">
        <f t="shared" si="0"/>
        <v>3</v>
      </c>
    </row>
    <row r="19" spans="1:9" s="23" customFormat="1" x14ac:dyDescent="0.25">
      <c r="A19" s="4">
        <v>4</v>
      </c>
      <c r="B19" s="4">
        <v>123</v>
      </c>
      <c r="C19" s="2" t="s">
        <v>131</v>
      </c>
      <c r="D19" s="4">
        <v>1994</v>
      </c>
      <c r="E19" s="2" t="s">
        <v>162</v>
      </c>
      <c r="F19" s="3">
        <v>0</v>
      </c>
      <c r="G19" s="3">
        <v>1.21875</v>
      </c>
      <c r="H19" s="22">
        <f>G19-F19</f>
        <v>1.21875</v>
      </c>
      <c r="I19" s="8">
        <f t="shared" si="0"/>
        <v>4</v>
      </c>
    </row>
    <row r="20" spans="1:9" s="23" customFormat="1" x14ac:dyDescent="0.25">
      <c r="A20" s="4">
        <v>5</v>
      </c>
      <c r="B20" s="4">
        <v>122</v>
      </c>
      <c r="C20" s="2" t="s">
        <v>130</v>
      </c>
      <c r="D20" s="4">
        <v>1982</v>
      </c>
      <c r="E20" s="2" t="s">
        <v>160</v>
      </c>
      <c r="F20" s="3">
        <v>0</v>
      </c>
      <c r="G20" s="3">
        <v>1.2222222222222221</v>
      </c>
      <c r="H20" s="22">
        <f>G20-F20</f>
        <v>1.2222222222222221</v>
      </c>
      <c r="I20" s="8">
        <f t="shared" si="0"/>
        <v>5</v>
      </c>
    </row>
    <row r="21" spans="1:9" s="23" customFormat="1" x14ac:dyDescent="0.25">
      <c r="A21" s="4">
        <v>6</v>
      </c>
      <c r="B21" s="4">
        <v>121</v>
      </c>
      <c r="C21" s="2" t="s">
        <v>129</v>
      </c>
      <c r="D21" s="4">
        <v>1987</v>
      </c>
      <c r="E21" s="2" t="s">
        <v>161</v>
      </c>
      <c r="F21" s="3">
        <v>0</v>
      </c>
      <c r="G21" s="3">
        <v>1.2243055555555555</v>
      </c>
      <c r="H21" s="22">
        <f>G21-F21</f>
        <v>1.2243055555555555</v>
      </c>
      <c r="I21" s="8">
        <f t="shared" si="0"/>
        <v>6</v>
      </c>
    </row>
    <row r="22" spans="1:9" s="23" customFormat="1" x14ac:dyDescent="0.25">
      <c r="A22" s="4">
        <v>7</v>
      </c>
      <c r="B22" s="18">
        <v>88</v>
      </c>
      <c r="C22" s="19" t="s">
        <v>147</v>
      </c>
      <c r="D22" s="18">
        <v>1972</v>
      </c>
      <c r="E22" s="2" t="s">
        <v>160</v>
      </c>
      <c r="F22" s="3">
        <v>4.1666666666666664E-2</v>
      </c>
      <c r="G22" s="22">
        <v>1.2708333333333333</v>
      </c>
      <c r="H22" s="3">
        <v>1.2291666666666665</v>
      </c>
      <c r="I22" s="8">
        <f t="shared" si="0"/>
        <v>7</v>
      </c>
    </row>
    <row r="23" spans="1:9" s="23" customFormat="1" x14ac:dyDescent="0.25">
      <c r="A23" s="4">
        <v>8</v>
      </c>
      <c r="B23" s="4">
        <v>142</v>
      </c>
      <c r="C23" s="2" t="s">
        <v>214</v>
      </c>
      <c r="D23" s="4">
        <v>1975</v>
      </c>
      <c r="E23" s="2" t="s">
        <v>215</v>
      </c>
      <c r="F23" s="3">
        <v>4.1666666666666664E-2</v>
      </c>
      <c r="G23" s="3">
        <v>1.2750000000000001</v>
      </c>
      <c r="H23" s="3">
        <v>1.2333333333333334</v>
      </c>
      <c r="I23" s="8">
        <f t="shared" si="0"/>
        <v>8</v>
      </c>
    </row>
    <row r="24" spans="1:9" s="23" customFormat="1" x14ac:dyDescent="0.25">
      <c r="A24" s="4">
        <v>9</v>
      </c>
      <c r="B24" s="4">
        <v>146</v>
      </c>
      <c r="C24" s="2" t="s">
        <v>174</v>
      </c>
      <c r="D24" s="4">
        <v>1970</v>
      </c>
      <c r="E24" s="2" t="s">
        <v>178</v>
      </c>
      <c r="F24" s="3">
        <v>4.1666666666666664E-2</v>
      </c>
      <c r="G24" s="3">
        <v>1.3173611111111112</v>
      </c>
      <c r="H24" s="22">
        <v>1.2756944444444445</v>
      </c>
      <c r="I24" s="8">
        <f t="shared" si="0"/>
        <v>9</v>
      </c>
    </row>
    <row r="25" spans="1:9" s="23" customFormat="1" x14ac:dyDescent="0.25">
      <c r="A25" s="4">
        <v>10</v>
      </c>
      <c r="B25" s="4">
        <v>126</v>
      </c>
      <c r="C25" s="2" t="s">
        <v>134</v>
      </c>
      <c r="D25" s="4">
        <v>1985</v>
      </c>
      <c r="E25" s="2" t="s">
        <v>54</v>
      </c>
      <c r="F25" s="3">
        <v>0</v>
      </c>
      <c r="G25" s="3">
        <v>1.2868055555555555</v>
      </c>
      <c r="H25" s="22">
        <f>G25-F25</f>
        <v>1.2868055555555555</v>
      </c>
      <c r="I25" s="8">
        <f t="shared" si="0"/>
        <v>10</v>
      </c>
    </row>
    <row r="26" spans="1:9" s="23" customFormat="1" x14ac:dyDescent="0.25">
      <c r="A26" s="4">
        <v>11</v>
      </c>
      <c r="B26" s="4">
        <v>140</v>
      </c>
      <c r="C26" s="2" t="s">
        <v>149</v>
      </c>
      <c r="D26" s="4">
        <v>1971</v>
      </c>
      <c r="E26" s="2" t="s">
        <v>154</v>
      </c>
      <c r="F26" s="3">
        <v>4.1666666666666664E-2</v>
      </c>
      <c r="G26" s="27">
        <v>1.3506944444444444</v>
      </c>
      <c r="H26" s="3">
        <v>1.3090277777777777</v>
      </c>
      <c r="I26" s="8">
        <f t="shared" si="0"/>
        <v>11</v>
      </c>
    </row>
    <row r="27" spans="1:9" s="23" customFormat="1" x14ac:dyDescent="0.25">
      <c r="A27" s="4">
        <v>12</v>
      </c>
      <c r="B27" s="41">
        <v>136</v>
      </c>
      <c r="C27" s="24" t="s">
        <v>145</v>
      </c>
      <c r="D27" s="4">
        <v>1977</v>
      </c>
      <c r="E27" s="51" t="s">
        <v>151</v>
      </c>
      <c r="F27" s="22">
        <v>4.1666666666666664E-2</v>
      </c>
      <c r="G27" s="3">
        <v>1.35625</v>
      </c>
      <c r="H27" s="3">
        <v>1.3145833333333332</v>
      </c>
      <c r="I27" s="8">
        <f t="shared" si="0"/>
        <v>12</v>
      </c>
    </row>
    <row r="28" spans="1:9" s="23" customFormat="1" x14ac:dyDescent="0.25">
      <c r="A28" s="4">
        <v>13</v>
      </c>
      <c r="B28" s="41">
        <v>104</v>
      </c>
      <c r="C28" s="2" t="s">
        <v>191</v>
      </c>
      <c r="D28" s="4">
        <v>2003</v>
      </c>
      <c r="E28" s="71"/>
      <c r="F28" s="3">
        <v>0</v>
      </c>
      <c r="G28" s="22">
        <v>1.3229166666666667</v>
      </c>
      <c r="H28" s="3">
        <v>1.3229166666666667</v>
      </c>
      <c r="I28" s="8">
        <f t="shared" si="0"/>
        <v>13</v>
      </c>
    </row>
    <row r="29" spans="1:9" s="23" customFormat="1" x14ac:dyDescent="0.25">
      <c r="A29" s="4">
        <v>14</v>
      </c>
      <c r="B29" s="41">
        <v>149</v>
      </c>
      <c r="C29" s="2" t="s">
        <v>216</v>
      </c>
      <c r="D29" s="4">
        <v>1963</v>
      </c>
      <c r="E29" s="42" t="s">
        <v>215</v>
      </c>
      <c r="F29" s="3">
        <v>4.1666666666666664E-2</v>
      </c>
      <c r="G29" s="3">
        <v>1.3673611111111112</v>
      </c>
      <c r="H29" s="22">
        <v>1.3256944444444445</v>
      </c>
      <c r="I29" s="8">
        <f t="shared" si="0"/>
        <v>14</v>
      </c>
    </row>
    <row r="30" spans="1:9" s="23" customFormat="1" x14ac:dyDescent="0.25">
      <c r="A30" s="4">
        <v>15</v>
      </c>
      <c r="B30" s="41">
        <v>28</v>
      </c>
      <c r="C30" s="2" t="s">
        <v>217</v>
      </c>
      <c r="D30" s="4">
        <v>1982</v>
      </c>
      <c r="E30" s="42" t="s">
        <v>162</v>
      </c>
      <c r="F30" s="3">
        <v>0</v>
      </c>
      <c r="G30" s="3">
        <v>1.3270833333333334</v>
      </c>
      <c r="H30" s="22">
        <f>G30-F30</f>
        <v>1.3270833333333334</v>
      </c>
      <c r="I30" s="8">
        <f t="shared" si="0"/>
        <v>15</v>
      </c>
    </row>
    <row r="31" spans="1:9" s="23" customFormat="1" x14ac:dyDescent="0.25">
      <c r="A31" s="4">
        <v>16</v>
      </c>
      <c r="B31" s="41">
        <v>145</v>
      </c>
      <c r="C31" s="2" t="s">
        <v>173</v>
      </c>
      <c r="D31" s="4">
        <v>1970</v>
      </c>
      <c r="E31" s="42" t="s">
        <v>180</v>
      </c>
      <c r="F31" s="22">
        <v>4.1666666666666664E-2</v>
      </c>
      <c r="G31" s="3">
        <v>1.3715277777777777</v>
      </c>
      <c r="H31" s="3">
        <v>1.3298611111111109</v>
      </c>
      <c r="I31" s="8">
        <f t="shared" si="0"/>
        <v>16</v>
      </c>
    </row>
    <row r="32" spans="1:9" s="23" customFormat="1" x14ac:dyDescent="0.25">
      <c r="A32" s="4">
        <v>17</v>
      </c>
      <c r="B32" s="41">
        <v>125</v>
      </c>
      <c r="C32" s="2" t="s">
        <v>133</v>
      </c>
      <c r="D32" s="4">
        <v>1995</v>
      </c>
      <c r="E32" s="42" t="s">
        <v>137</v>
      </c>
      <c r="F32" s="3">
        <v>0</v>
      </c>
      <c r="G32" s="3">
        <v>1.3319444444444444</v>
      </c>
      <c r="H32" s="22">
        <f>G32-F32</f>
        <v>1.3319444444444444</v>
      </c>
      <c r="I32" s="8">
        <f t="shared" si="0"/>
        <v>17</v>
      </c>
    </row>
    <row r="33" spans="1:9" s="23" customFormat="1" x14ac:dyDescent="0.25">
      <c r="A33" s="4">
        <v>18</v>
      </c>
      <c r="B33" s="41">
        <v>106</v>
      </c>
      <c r="C33" s="2" t="s">
        <v>213</v>
      </c>
      <c r="D33" s="4">
        <v>2002</v>
      </c>
      <c r="E33" s="42" t="s">
        <v>198</v>
      </c>
      <c r="F33" s="3">
        <v>0</v>
      </c>
      <c r="G33" s="3">
        <v>1.3326388888888889</v>
      </c>
      <c r="H33" s="22">
        <f>G33-F33</f>
        <v>1.3326388888888889</v>
      </c>
      <c r="I33" s="8">
        <f t="shared" si="0"/>
        <v>18</v>
      </c>
    </row>
    <row r="34" spans="1:9" s="23" customFormat="1" x14ac:dyDescent="0.25">
      <c r="A34" s="4">
        <v>19</v>
      </c>
      <c r="B34" s="41">
        <v>102</v>
      </c>
      <c r="C34" s="2" t="s">
        <v>189</v>
      </c>
      <c r="D34" s="4">
        <v>2004</v>
      </c>
      <c r="E34" s="71" t="s">
        <v>54</v>
      </c>
      <c r="F34" s="3">
        <v>0</v>
      </c>
      <c r="G34" s="22">
        <v>1.3472222222222223</v>
      </c>
      <c r="H34" s="3">
        <v>1.3472222222222223</v>
      </c>
      <c r="I34" s="8">
        <f t="shared" si="0"/>
        <v>19</v>
      </c>
    </row>
    <row r="35" spans="1:9" s="23" customFormat="1" x14ac:dyDescent="0.25">
      <c r="A35" s="4">
        <v>20</v>
      </c>
      <c r="B35" s="41">
        <v>100</v>
      </c>
      <c r="C35" s="2" t="s">
        <v>187</v>
      </c>
      <c r="D35" s="4">
        <v>2004</v>
      </c>
      <c r="E35" s="50" t="s">
        <v>52</v>
      </c>
      <c r="F35" s="3">
        <v>0</v>
      </c>
      <c r="G35" s="22">
        <v>1.3701388888888888</v>
      </c>
      <c r="H35" s="3">
        <v>1.3701388888888888</v>
      </c>
      <c r="I35" s="8">
        <f t="shared" si="0"/>
        <v>20</v>
      </c>
    </row>
    <row r="36" spans="1:9" s="23" customFormat="1" x14ac:dyDescent="0.25">
      <c r="A36" s="4">
        <v>21</v>
      </c>
      <c r="B36" s="4">
        <v>127</v>
      </c>
      <c r="C36" s="2" t="s">
        <v>165</v>
      </c>
      <c r="D36" s="4">
        <v>1982</v>
      </c>
      <c r="E36" s="42" t="s">
        <v>153</v>
      </c>
      <c r="F36" s="3">
        <v>0</v>
      </c>
      <c r="G36" s="3">
        <v>1.3875</v>
      </c>
      <c r="H36" s="22">
        <f>G36-F36</f>
        <v>1.3875</v>
      </c>
      <c r="I36" s="8">
        <f t="shared" si="0"/>
        <v>21</v>
      </c>
    </row>
    <row r="37" spans="1:9" s="23" customFormat="1" x14ac:dyDescent="0.25">
      <c r="A37" s="4">
        <v>22</v>
      </c>
      <c r="B37" s="4">
        <v>107</v>
      </c>
      <c r="C37" s="2" t="s">
        <v>194</v>
      </c>
      <c r="D37" s="4">
        <v>2003</v>
      </c>
      <c r="E37" s="50" t="s">
        <v>51</v>
      </c>
      <c r="F37" s="3">
        <v>0</v>
      </c>
      <c r="G37" s="22">
        <v>1.403472222222222</v>
      </c>
      <c r="H37" s="3">
        <v>1.403472222222222</v>
      </c>
      <c r="I37" s="8">
        <f t="shared" si="0"/>
        <v>22</v>
      </c>
    </row>
    <row r="38" spans="1:9" s="23" customFormat="1" x14ac:dyDescent="0.25">
      <c r="A38" s="4">
        <v>23</v>
      </c>
      <c r="B38" s="4">
        <v>150</v>
      </c>
      <c r="C38" s="2" t="s">
        <v>185</v>
      </c>
      <c r="D38" s="4">
        <v>1967</v>
      </c>
      <c r="E38" s="2" t="s">
        <v>31</v>
      </c>
      <c r="F38" s="22">
        <v>4.1666666666666664E-2</v>
      </c>
      <c r="G38" s="3">
        <v>1.4548611111111109</v>
      </c>
      <c r="H38" s="3">
        <v>1.4131944444444442</v>
      </c>
      <c r="I38" s="8">
        <f t="shared" si="0"/>
        <v>23</v>
      </c>
    </row>
    <row r="39" spans="1:9" s="23" customFormat="1" x14ac:dyDescent="0.25">
      <c r="A39" s="4">
        <v>24</v>
      </c>
      <c r="B39" s="18">
        <v>103</v>
      </c>
      <c r="C39" s="19" t="s">
        <v>190</v>
      </c>
      <c r="D39" s="18">
        <v>2004</v>
      </c>
      <c r="E39" s="2" t="s">
        <v>51</v>
      </c>
      <c r="F39" s="3">
        <v>0</v>
      </c>
      <c r="G39" s="22">
        <v>1.4277777777777778</v>
      </c>
      <c r="H39" s="3">
        <v>1.4277777777777778</v>
      </c>
      <c r="I39" s="8">
        <f t="shared" si="0"/>
        <v>24</v>
      </c>
    </row>
    <row r="40" spans="1:9" s="23" customFormat="1" x14ac:dyDescent="0.25">
      <c r="A40" s="4">
        <v>25</v>
      </c>
      <c r="B40" s="25">
        <v>19</v>
      </c>
      <c r="C40" s="24" t="s">
        <v>220</v>
      </c>
      <c r="D40" s="25">
        <v>1966</v>
      </c>
      <c r="E40" s="2" t="s">
        <v>162</v>
      </c>
      <c r="F40" s="3">
        <v>4.1666666666666664E-2</v>
      </c>
      <c r="G40" s="3">
        <v>1.4756944444444444</v>
      </c>
      <c r="H40" s="22">
        <v>1.4340277777777777</v>
      </c>
      <c r="I40" s="8">
        <f t="shared" si="0"/>
        <v>25</v>
      </c>
    </row>
    <row r="41" spans="1:9" s="23" customFormat="1" x14ac:dyDescent="0.25">
      <c r="A41" s="4">
        <v>26</v>
      </c>
      <c r="B41" s="4">
        <v>101</v>
      </c>
      <c r="C41" s="2" t="s">
        <v>188</v>
      </c>
      <c r="D41" s="4">
        <v>2004</v>
      </c>
      <c r="E41" s="2" t="s">
        <v>53</v>
      </c>
      <c r="F41" s="3">
        <v>0</v>
      </c>
      <c r="G41" s="22">
        <v>1.4583333333333333</v>
      </c>
      <c r="H41" s="3">
        <v>1.4583333333333333</v>
      </c>
      <c r="I41" s="8">
        <f t="shared" si="0"/>
        <v>26</v>
      </c>
    </row>
    <row r="42" spans="1:9" s="23" customFormat="1" x14ac:dyDescent="0.25">
      <c r="A42" s="4">
        <v>27</v>
      </c>
      <c r="B42" s="18">
        <v>137</v>
      </c>
      <c r="C42" s="19" t="s">
        <v>146</v>
      </c>
      <c r="D42" s="18">
        <v>1972</v>
      </c>
      <c r="E42" s="2" t="s">
        <v>152</v>
      </c>
      <c r="F42" s="3">
        <v>4.1666666666666664E-2</v>
      </c>
      <c r="G42" s="3">
        <v>1.5</v>
      </c>
      <c r="H42" s="3">
        <v>1.4583333333333333</v>
      </c>
      <c r="I42" s="8">
        <f t="shared" si="0"/>
        <v>26</v>
      </c>
    </row>
    <row r="43" spans="1:9" s="23" customFormat="1" x14ac:dyDescent="0.25">
      <c r="A43" s="4">
        <v>28</v>
      </c>
      <c r="B43" s="41">
        <v>138</v>
      </c>
      <c r="C43" s="48" t="s">
        <v>148</v>
      </c>
      <c r="D43" s="49">
        <v>1980</v>
      </c>
      <c r="E43" s="2" t="s">
        <v>160</v>
      </c>
      <c r="F43" s="22">
        <v>4.1666666666666664E-2</v>
      </c>
      <c r="G43" s="3">
        <v>1.5215277777777778</v>
      </c>
      <c r="H43" s="3">
        <v>1.4798611111111111</v>
      </c>
      <c r="I43" s="8">
        <f t="shared" si="0"/>
        <v>28</v>
      </c>
    </row>
    <row r="44" spans="1:9" s="23" customFormat="1" x14ac:dyDescent="0.25">
      <c r="A44" s="4">
        <v>29</v>
      </c>
      <c r="B44" s="4">
        <v>148</v>
      </c>
      <c r="C44" s="24" t="s">
        <v>176</v>
      </c>
      <c r="D44" s="28">
        <v>1966</v>
      </c>
      <c r="E44" s="57" t="s">
        <v>179</v>
      </c>
      <c r="F44" s="3">
        <v>4.1666666666666664E-2</v>
      </c>
      <c r="G44" s="3">
        <v>1.5305555555555557</v>
      </c>
      <c r="H44" s="22">
        <v>1.4888888888888889</v>
      </c>
      <c r="I44" s="8">
        <f t="shared" si="0"/>
        <v>29</v>
      </c>
    </row>
    <row r="45" spans="1:9" s="23" customFormat="1" x14ac:dyDescent="0.25">
      <c r="A45" s="4">
        <v>30</v>
      </c>
      <c r="B45" s="4">
        <v>124</v>
      </c>
      <c r="C45" s="2" t="s">
        <v>132</v>
      </c>
      <c r="D45" s="4">
        <v>2001</v>
      </c>
      <c r="E45" s="2" t="s">
        <v>136</v>
      </c>
      <c r="F45" s="3">
        <v>0</v>
      </c>
      <c r="G45" s="3">
        <v>1.5006944444444443</v>
      </c>
      <c r="H45" s="22">
        <f>G45-F45</f>
        <v>1.5006944444444443</v>
      </c>
      <c r="I45" s="8">
        <f t="shared" si="0"/>
        <v>30</v>
      </c>
    </row>
    <row r="46" spans="1:9" s="23" customFormat="1" x14ac:dyDescent="0.25">
      <c r="A46" s="4">
        <v>31</v>
      </c>
      <c r="B46" s="4">
        <v>135</v>
      </c>
      <c r="C46" s="24" t="s">
        <v>144</v>
      </c>
      <c r="D46" s="18">
        <v>1979</v>
      </c>
      <c r="E46" s="19" t="s">
        <v>150</v>
      </c>
      <c r="F46" s="22">
        <v>4.1666666666666664E-2</v>
      </c>
      <c r="G46" s="3">
        <v>1.5555555555555556</v>
      </c>
      <c r="H46" s="3">
        <v>1.5138888888888888</v>
      </c>
      <c r="I46" s="8">
        <f t="shared" si="0"/>
        <v>31</v>
      </c>
    </row>
    <row r="47" spans="1:9" s="23" customFormat="1" x14ac:dyDescent="0.25">
      <c r="A47" s="4">
        <v>32</v>
      </c>
      <c r="B47" s="4">
        <v>139</v>
      </c>
      <c r="C47" s="2" t="s">
        <v>163</v>
      </c>
      <c r="D47" s="4">
        <v>1979</v>
      </c>
      <c r="E47" s="2" t="s">
        <v>153</v>
      </c>
      <c r="F47" s="3">
        <v>4.1666666666666664E-2</v>
      </c>
      <c r="G47" s="22">
        <v>1.5916666666666668</v>
      </c>
      <c r="H47" s="3">
        <v>1.55</v>
      </c>
      <c r="I47" s="8">
        <f t="shared" si="0"/>
        <v>32</v>
      </c>
    </row>
    <row r="48" spans="1:9" s="23" customFormat="1" x14ac:dyDescent="0.25">
      <c r="A48" s="4">
        <v>33</v>
      </c>
      <c r="B48" s="41">
        <v>120</v>
      </c>
      <c r="C48" s="2" t="s">
        <v>128</v>
      </c>
      <c r="D48" s="4">
        <v>1991</v>
      </c>
      <c r="E48" s="2" t="s">
        <v>135</v>
      </c>
      <c r="F48" s="3">
        <v>0</v>
      </c>
      <c r="G48" s="3">
        <v>1.6125</v>
      </c>
      <c r="H48" s="22">
        <f>G48-F48</f>
        <v>1.6125</v>
      </c>
      <c r="I48" s="8">
        <f t="shared" si="0"/>
        <v>33</v>
      </c>
    </row>
    <row r="49" spans="1:9" s="23" customFormat="1" x14ac:dyDescent="0.25">
      <c r="A49" s="4">
        <v>36</v>
      </c>
      <c r="B49" s="4">
        <v>147</v>
      </c>
      <c r="C49" s="42" t="s">
        <v>175</v>
      </c>
      <c r="D49" s="41">
        <v>1963</v>
      </c>
      <c r="E49" s="2" t="s">
        <v>136</v>
      </c>
      <c r="F49" s="3">
        <v>4.1666666666666664E-2</v>
      </c>
      <c r="G49" s="3">
        <v>1.6951388888888888</v>
      </c>
      <c r="H49" s="3">
        <v>1.653472222222222</v>
      </c>
      <c r="I49" s="8">
        <f t="shared" si="0"/>
        <v>34</v>
      </c>
    </row>
    <row r="50" spans="1:9" s="23" customFormat="1" x14ac:dyDescent="0.25">
      <c r="A50" s="4">
        <v>37</v>
      </c>
      <c r="B50" s="4">
        <v>141</v>
      </c>
      <c r="C50" s="2" t="s">
        <v>164</v>
      </c>
      <c r="D50" s="4">
        <v>1980</v>
      </c>
      <c r="E50" s="50" t="s">
        <v>153</v>
      </c>
      <c r="F50" s="3">
        <v>4.1666666666666664E-2</v>
      </c>
      <c r="G50" s="22">
        <v>1.7361111111111109</v>
      </c>
      <c r="H50" s="3">
        <v>1.6944444444444442</v>
      </c>
      <c r="I50" s="8">
        <f t="shared" si="0"/>
        <v>35</v>
      </c>
    </row>
    <row r="51" spans="1:9" s="23" customFormat="1" x14ac:dyDescent="0.25">
      <c r="A51" s="4">
        <v>38</v>
      </c>
      <c r="B51" s="18">
        <v>110</v>
      </c>
      <c r="C51" s="2" t="s">
        <v>197</v>
      </c>
      <c r="D51" s="4">
        <v>2004</v>
      </c>
      <c r="E51" s="2" t="s">
        <v>51</v>
      </c>
      <c r="F51" s="3">
        <v>0</v>
      </c>
      <c r="G51" s="3">
        <v>1.7590277777777779</v>
      </c>
      <c r="H51" s="3">
        <v>1.7590277777777779</v>
      </c>
      <c r="I51" s="8">
        <f t="shared" si="0"/>
        <v>36</v>
      </c>
    </row>
    <row r="52" spans="1:9" s="23" customFormat="1" x14ac:dyDescent="0.25">
      <c r="A52" s="4">
        <v>39</v>
      </c>
      <c r="B52" s="4" t="s">
        <v>172</v>
      </c>
      <c r="C52" s="2" t="s">
        <v>193</v>
      </c>
      <c r="D52" s="4">
        <v>2004</v>
      </c>
      <c r="E52" s="2" t="s">
        <v>51</v>
      </c>
      <c r="F52" s="3">
        <v>0</v>
      </c>
      <c r="G52" s="3"/>
      <c r="H52" s="3"/>
      <c r="I52" s="8" t="str">
        <f t="shared" si="0"/>
        <v/>
      </c>
    </row>
    <row r="55" spans="1:9" s="23" customFormat="1" x14ac:dyDescent="0.25">
      <c r="C55" s="23" t="s">
        <v>15</v>
      </c>
      <c r="E55" s="23" t="s">
        <v>19</v>
      </c>
    </row>
    <row r="56" spans="1:9" s="23" customFormat="1" x14ac:dyDescent="0.25"/>
    <row r="57" spans="1:9" s="23" customFormat="1" x14ac:dyDescent="0.25">
      <c r="C57" s="23" t="s">
        <v>17</v>
      </c>
      <c r="E57" s="23" t="s">
        <v>21</v>
      </c>
    </row>
    <row r="58" spans="1:9" s="23" customFormat="1" x14ac:dyDescent="0.25"/>
    <row r="59" spans="1:9" s="23" customFormat="1" x14ac:dyDescent="0.25">
      <c r="C59" s="23" t="s">
        <v>16</v>
      </c>
      <c r="E59" s="23" t="s">
        <v>20</v>
      </c>
    </row>
  </sheetData>
  <sortState ref="B16:I52">
    <sortCondition ref="I16:I52"/>
  </sortState>
  <mergeCells count="5">
    <mergeCell ref="A7:I7"/>
    <mergeCell ref="A8:I8"/>
    <mergeCell ref="A9:I9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9" workbookViewId="0">
      <selection activeCell="G34" sqref="G34"/>
    </sheetView>
  </sheetViews>
  <sheetFormatPr defaultRowHeight="15" x14ac:dyDescent="0.25"/>
  <cols>
    <col min="1" max="1" width="6.7109375" customWidth="1"/>
    <col min="2" max="2" width="11.7109375" customWidth="1"/>
    <col min="3" max="3" width="32.7109375" customWidth="1"/>
    <col min="4" max="4" width="11.7109375" customWidth="1"/>
    <col min="5" max="5" width="30.7109375" customWidth="1"/>
    <col min="6" max="9" width="11.7109375" customWidth="1"/>
  </cols>
  <sheetData>
    <row r="1" spans="1:9" s="23" customFormat="1" x14ac:dyDescent="0.25"/>
    <row r="2" spans="1:9" s="23" customFormat="1" x14ac:dyDescent="0.25"/>
    <row r="3" spans="1:9" s="23" customFormat="1" x14ac:dyDescent="0.25"/>
    <row r="4" spans="1:9" s="23" customFormat="1" x14ac:dyDescent="0.25"/>
    <row r="5" spans="1:9" s="23" customFormat="1" x14ac:dyDescent="0.25"/>
    <row r="6" spans="1:9" s="23" customFormat="1" ht="15" customHeight="1" x14ac:dyDescent="0.25"/>
    <row r="7" spans="1:9" s="23" customFormat="1" ht="15.75" x14ac:dyDescent="0.25">
      <c r="A7" s="82" t="s">
        <v>30</v>
      </c>
      <c r="B7" s="82"/>
      <c r="C7" s="82"/>
      <c r="D7" s="82"/>
      <c r="E7" s="82"/>
      <c r="F7" s="82"/>
      <c r="G7" s="82"/>
      <c r="H7" s="82"/>
      <c r="I7" s="82"/>
    </row>
    <row r="8" spans="1:9" s="23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23" customFormat="1" ht="15.75" x14ac:dyDescent="0.25">
      <c r="A9" s="82" t="s">
        <v>226</v>
      </c>
      <c r="B9" s="82"/>
      <c r="C9" s="82"/>
      <c r="D9" s="82"/>
      <c r="E9" s="82"/>
      <c r="F9" s="82"/>
      <c r="G9" s="82"/>
      <c r="H9" s="82"/>
      <c r="I9" s="82"/>
    </row>
    <row r="10" spans="1:9" s="23" customFormat="1" ht="9.9499999999999993" customHeight="1" x14ac:dyDescent="0.25">
      <c r="A10" s="1"/>
      <c r="B10" s="1"/>
      <c r="C10" s="1"/>
      <c r="D10" s="1"/>
      <c r="E10" s="1"/>
      <c r="F10" s="1"/>
      <c r="G10" s="1"/>
      <c r="H10" s="1"/>
    </row>
    <row r="11" spans="1:9" s="23" customFormat="1" x14ac:dyDescent="0.25">
      <c r="A11" s="84" t="s">
        <v>7</v>
      </c>
      <c r="B11" s="84"/>
      <c r="C11" s="23" t="s">
        <v>18</v>
      </c>
      <c r="D11" s="1"/>
      <c r="E11" s="53" t="s">
        <v>14</v>
      </c>
      <c r="F11" s="13" t="s">
        <v>28</v>
      </c>
      <c r="G11" s="1"/>
      <c r="H11" s="1"/>
    </row>
    <row r="12" spans="1:9" s="23" customFormat="1" x14ac:dyDescent="0.25">
      <c r="A12" s="84" t="s">
        <v>8</v>
      </c>
      <c r="B12" s="84"/>
      <c r="C12" s="23" t="str">
        <f>СП!C6</f>
        <v>20.03.2021 год</v>
      </c>
      <c r="D12" s="1"/>
      <c r="E12" s="53"/>
      <c r="F12" s="9"/>
      <c r="G12" s="1"/>
      <c r="H12" s="1"/>
    </row>
    <row r="13" spans="1:9" s="23" customFormat="1" x14ac:dyDescent="0.25">
      <c r="A13" s="1"/>
      <c r="B13" s="1"/>
      <c r="C13" s="1"/>
      <c r="D13" s="1"/>
      <c r="G13" s="1"/>
      <c r="H13" s="1"/>
    </row>
    <row r="14" spans="1:9" s="23" customFormat="1" ht="9.9499999999999993" customHeight="1" x14ac:dyDescent="0.25">
      <c r="A14" s="1"/>
      <c r="B14" s="1"/>
      <c r="C14" s="1"/>
      <c r="D14" s="1"/>
      <c r="E14" s="1"/>
      <c r="F14" s="1"/>
      <c r="G14" s="1"/>
      <c r="H14" s="1"/>
    </row>
    <row r="15" spans="1:9" s="23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23" customFormat="1" x14ac:dyDescent="0.25">
      <c r="A16" s="4">
        <v>1</v>
      </c>
      <c r="B16" s="41">
        <v>219</v>
      </c>
      <c r="C16" s="19" t="s">
        <v>157</v>
      </c>
      <c r="D16" s="4">
        <v>1974</v>
      </c>
      <c r="E16" s="42" t="s">
        <v>160</v>
      </c>
      <c r="F16" s="3">
        <v>0.125</v>
      </c>
      <c r="G16" s="26">
        <v>0.77013888888888893</v>
      </c>
      <c r="H16" s="3">
        <v>0.64513888888888893</v>
      </c>
      <c r="I16" s="32">
        <f>IF(H16="","",RANK(H16,$H$16:$H$32,1))</f>
        <v>1</v>
      </c>
    </row>
    <row r="17" spans="1:9" s="23" customFormat="1" x14ac:dyDescent="0.25">
      <c r="A17" s="4">
        <v>2</v>
      </c>
      <c r="B17" s="4">
        <v>116</v>
      </c>
      <c r="C17" s="2" t="s">
        <v>204</v>
      </c>
      <c r="D17" s="4">
        <v>2004</v>
      </c>
      <c r="E17" s="42" t="s">
        <v>208</v>
      </c>
      <c r="F17" s="3">
        <v>4.1666666666666664E-2</v>
      </c>
      <c r="G17" s="22">
        <v>0.70000000000000007</v>
      </c>
      <c r="H17" s="22">
        <f>G17-F17</f>
        <v>0.65833333333333344</v>
      </c>
      <c r="I17" s="32">
        <f>IF(H17="","",RANK(H17,$H$16:$H$32,1))</f>
        <v>2</v>
      </c>
    </row>
    <row r="18" spans="1:9" s="23" customFormat="1" x14ac:dyDescent="0.25">
      <c r="A18" s="4">
        <v>3</v>
      </c>
      <c r="B18" s="41">
        <v>130</v>
      </c>
      <c r="C18" s="2" t="s">
        <v>140</v>
      </c>
      <c r="D18" s="4">
        <v>1986</v>
      </c>
      <c r="E18" s="71" t="s">
        <v>52</v>
      </c>
      <c r="F18" s="3">
        <v>0.125</v>
      </c>
      <c r="G18" s="22">
        <v>0.79236111111111107</v>
      </c>
      <c r="H18" s="22">
        <v>0.66736111111111107</v>
      </c>
      <c r="I18" s="32">
        <f>IF(H18="","",RANK(H18,$H$16:$H$32,1))</f>
        <v>3</v>
      </c>
    </row>
    <row r="19" spans="1:9" s="23" customFormat="1" x14ac:dyDescent="0.25">
      <c r="A19" s="4">
        <v>4</v>
      </c>
      <c r="B19" s="4">
        <v>87</v>
      </c>
      <c r="C19" s="19" t="s">
        <v>122</v>
      </c>
      <c r="D19" s="4">
        <v>2007</v>
      </c>
      <c r="E19" s="2" t="s">
        <v>53</v>
      </c>
      <c r="F19" s="3">
        <v>1.7708333333333333</v>
      </c>
      <c r="G19" s="26">
        <v>2.4715277777777778</v>
      </c>
      <c r="H19" s="3">
        <v>0.70069444444444451</v>
      </c>
      <c r="I19" s="8">
        <f>IF(H19="","",RANK(H19,$H$16:$H$32,1))</f>
        <v>4</v>
      </c>
    </row>
    <row r="20" spans="1:9" s="23" customFormat="1" x14ac:dyDescent="0.25">
      <c r="A20" s="4">
        <v>5</v>
      </c>
      <c r="B20" s="4">
        <v>119</v>
      </c>
      <c r="C20" s="2" t="s">
        <v>207</v>
      </c>
      <c r="D20" s="4">
        <v>2003</v>
      </c>
      <c r="E20" s="42" t="s">
        <v>51</v>
      </c>
      <c r="F20" s="3">
        <v>4.1666666666666664E-2</v>
      </c>
      <c r="G20" s="22">
        <v>0.74375000000000002</v>
      </c>
      <c r="H20" s="22">
        <f>G20-F20</f>
        <v>0.70208333333333339</v>
      </c>
      <c r="I20" s="8">
        <f>IF(H20="","",RANK(H20,$H$16:$H$32,1))</f>
        <v>5</v>
      </c>
    </row>
    <row r="21" spans="1:9" s="23" customFormat="1" x14ac:dyDescent="0.25">
      <c r="A21" s="4">
        <v>6</v>
      </c>
      <c r="B21" s="41">
        <v>111</v>
      </c>
      <c r="C21" s="2" t="s">
        <v>199</v>
      </c>
      <c r="D21" s="4">
        <v>2004</v>
      </c>
      <c r="E21" s="42" t="s">
        <v>53</v>
      </c>
      <c r="F21" s="3">
        <v>4.1666666666666664E-2</v>
      </c>
      <c r="G21" s="22">
        <v>0.80069444444444438</v>
      </c>
      <c r="H21" s="22">
        <f>G21-F21</f>
        <v>0.75902777777777775</v>
      </c>
      <c r="I21" s="8">
        <f>IF(H21="","",RANK(H21,$H$16:$H$32,1))</f>
        <v>6</v>
      </c>
    </row>
    <row r="22" spans="1:9" s="23" customFormat="1" x14ac:dyDescent="0.25">
      <c r="A22" s="4">
        <v>7</v>
      </c>
      <c r="B22" s="4">
        <v>113</v>
      </c>
      <c r="C22" s="2" t="s">
        <v>201</v>
      </c>
      <c r="D22" s="4">
        <v>2004</v>
      </c>
      <c r="E22" s="42" t="s">
        <v>51</v>
      </c>
      <c r="F22" s="3">
        <v>4.1666666666666664E-2</v>
      </c>
      <c r="G22" s="22">
        <v>0.80347222222222225</v>
      </c>
      <c r="H22" s="22">
        <f>G22-F22</f>
        <v>0.76180555555555562</v>
      </c>
      <c r="I22" s="8">
        <f>IF(H22="","",RANK(H22,$H$16:$H$32,1))</f>
        <v>7</v>
      </c>
    </row>
    <row r="23" spans="1:9" s="23" customFormat="1" x14ac:dyDescent="0.25">
      <c r="A23" s="4">
        <v>8</v>
      </c>
      <c r="B23" s="41">
        <v>117</v>
      </c>
      <c r="C23" s="2" t="s">
        <v>205</v>
      </c>
      <c r="D23" s="4">
        <v>2004</v>
      </c>
      <c r="E23" s="42" t="s">
        <v>51</v>
      </c>
      <c r="F23" s="3">
        <v>4.1666666666666664E-2</v>
      </c>
      <c r="G23" s="22">
        <v>0.8208333333333333</v>
      </c>
      <c r="H23" s="22">
        <f>G23-F23</f>
        <v>0.77916666666666667</v>
      </c>
      <c r="I23" s="8">
        <f>IF(H23="","",RANK(H23,$H$16:$H$32,1))</f>
        <v>8</v>
      </c>
    </row>
    <row r="24" spans="1:9" s="23" customFormat="1" x14ac:dyDescent="0.25">
      <c r="A24" s="4">
        <v>9</v>
      </c>
      <c r="B24" s="4">
        <v>115</v>
      </c>
      <c r="C24" s="2" t="s">
        <v>203</v>
      </c>
      <c r="D24" s="4">
        <v>2004</v>
      </c>
      <c r="E24" s="42" t="s">
        <v>51</v>
      </c>
      <c r="F24" s="3">
        <v>4.1666666666666664E-2</v>
      </c>
      <c r="G24" s="22">
        <v>0.87083333333333324</v>
      </c>
      <c r="H24" s="22">
        <f>G24-F24</f>
        <v>0.82916666666666661</v>
      </c>
      <c r="I24" s="8">
        <f>IF(H24="","",RANK(H24,$H$16:$H$32,1))</f>
        <v>9</v>
      </c>
    </row>
    <row r="25" spans="1:9" s="23" customFormat="1" x14ac:dyDescent="0.25">
      <c r="A25" s="4">
        <v>10</v>
      </c>
      <c r="B25" s="41">
        <v>118</v>
      </c>
      <c r="C25" s="2" t="s">
        <v>206</v>
      </c>
      <c r="D25" s="4">
        <v>2003</v>
      </c>
      <c r="E25" s="42" t="s">
        <v>54</v>
      </c>
      <c r="F25" s="3">
        <v>4.1666666666666664E-2</v>
      </c>
      <c r="G25" s="22">
        <v>0.96805555555555556</v>
      </c>
      <c r="H25" s="22">
        <f>G25-F25</f>
        <v>0.92638888888888893</v>
      </c>
      <c r="I25" s="8">
        <f>IF(H25="","",RANK(H25,$H$16:$H$32,1))</f>
        <v>10</v>
      </c>
    </row>
    <row r="26" spans="1:9" s="23" customFormat="1" x14ac:dyDescent="0.25">
      <c r="A26" s="4">
        <v>11</v>
      </c>
      <c r="B26" s="4">
        <v>129</v>
      </c>
      <c r="C26" s="2" t="s">
        <v>139</v>
      </c>
      <c r="D26" s="4">
        <v>1984</v>
      </c>
      <c r="E26" s="2" t="s">
        <v>142</v>
      </c>
      <c r="F26" s="3">
        <v>0.125</v>
      </c>
      <c r="G26" s="22">
        <v>1.0743055555555556</v>
      </c>
      <c r="H26" s="22">
        <v>0.94930555555555562</v>
      </c>
      <c r="I26" s="8">
        <f>IF(H26="","",RANK(H26,$H$16:$H$32,1))</f>
        <v>11</v>
      </c>
    </row>
    <row r="27" spans="1:9" s="23" customFormat="1" x14ac:dyDescent="0.25">
      <c r="A27" s="4">
        <v>12</v>
      </c>
      <c r="B27" s="4">
        <v>131</v>
      </c>
      <c r="C27" s="2" t="s">
        <v>141</v>
      </c>
      <c r="D27" s="4">
        <v>1987</v>
      </c>
      <c r="E27" s="50" t="s">
        <v>143</v>
      </c>
      <c r="F27" s="3">
        <v>0.125</v>
      </c>
      <c r="G27" s="22">
        <v>1.1270833333333334</v>
      </c>
      <c r="H27" s="22">
        <v>1.0020833333333334</v>
      </c>
      <c r="I27" s="8">
        <f>IF(H27="","",RANK(H27,$H$16:$H$32,1))</f>
        <v>12</v>
      </c>
    </row>
    <row r="28" spans="1:9" s="23" customFormat="1" x14ac:dyDescent="0.25">
      <c r="A28" s="4">
        <v>13</v>
      </c>
      <c r="B28" s="41">
        <v>114</v>
      </c>
      <c r="C28" s="42" t="s">
        <v>202</v>
      </c>
      <c r="D28" s="41">
        <v>2003</v>
      </c>
      <c r="E28" s="2" t="s">
        <v>54</v>
      </c>
      <c r="F28" s="3">
        <v>4.1666666666666664E-2</v>
      </c>
      <c r="G28" s="22">
        <v>1.1263888888888889</v>
      </c>
      <c r="H28" s="22">
        <f>G28-F28</f>
        <v>1.0847222222222221</v>
      </c>
      <c r="I28" s="8">
        <f>IF(H28="","",RANK(H28,$H$16:$H$32,1))</f>
        <v>13</v>
      </c>
    </row>
    <row r="29" spans="1:9" s="23" customFormat="1" x14ac:dyDescent="0.25">
      <c r="A29" s="4">
        <v>14</v>
      </c>
      <c r="B29" s="4">
        <v>112</v>
      </c>
      <c r="C29" s="2" t="s">
        <v>200</v>
      </c>
      <c r="D29" s="4">
        <v>2003</v>
      </c>
      <c r="E29" s="2" t="s">
        <v>198</v>
      </c>
      <c r="F29" s="3">
        <v>4.1666666666666664E-2</v>
      </c>
      <c r="G29" s="22">
        <v>1.15625</v>
      </c>
      <c r="H29" s="22">
        <f>G29-F29</f>
        <v>1.1145833333333333</v>
      </c>
      <c r="I29" s="8">
        <f>IF(H29="","",RANK(H29,$H$16:$H$32,1))</f>
        <v>14</v>
      </c>
    </row>
    <row r="30" spans="1:9" s="23" customFormat="1" x14ac:dyDescent="0.25">
      <c r="A30" s="4">
        <v>15</v>
      </c>
      <c r="B30" s="41">
        <v>144</v>
      </c>
      <c r="C30" s="51" t="s">
        <v>156</v>
      </c>
      <c r="D30" s="41">
        <v>1978</v>
      </c>
      <c r="E30" s="2" t="s">
        <v>159</v>
      </c>
      <c r="F30" s="22">
        <v>0.125</v>
      </c>
      <c r="G30" s="22">
        <v>1.2784722222222222</v>
      </c>
      <c r="H30" s="22">
        <v>1.1534722222222222</v>
      </c>
      <c r="I30" s="8">
        <f>IF(H30="","",RANK(H30,$H$16:$H$32,1))</f>
        <v>15</v>
      </c>
    </row>
    <row r="31" spans="1:9" s="23" customFormat="1" x14ac:dyDescent="0.25">
      <c r="A31" s="4">
        <v>16</v>
      </c>
      <c r="B31" s="4" t="s">
        <v>172</v>
      </c>
      <c r="C31" s="2" t="s">
        <v>168</v>
      </c>
      <c r="D31" s="4">
        <v>1989</v>
      </c>
      <c r="E31" s="50"/>
      <c r="F31" s="3">
        <v>0.125</v>
      </c>
      <c r="G31" s="22"/>
      <c r="H31" s="22"/>
      <c r="I31" s="8" t="str">
        <f>IF(H31="","",RANK(H31,$H$16:$H$32,1))</f>
        <v/>
      </c>
    </row>
    <row r="32" spans="1:9" s="23" customFormat="1" x14ac:dyDescent="0.25">
      <c r="A32" s="4">
        <v>17</v>
      </c>
      <c r="B32" s="4" t="s">
        <v>172</v>
      </c>
      <c r="C32" s="19" t="s">
        <v>155</v>
      </c>
      <c r="D32" s="4">
        <v>1974</v>
      </c>
      <c r="E32" s="2" t="s">
        <v>158</v>
      </c>
      <c r="F32" s="3">
        <v>0.125</v>
      </c>
      <c r="G32" s="22"/>
      <c r="H32" s="3"/>
      <c r="I32" s="8" t="str">
        <f>IF(H32="","",RANK(H32,$H$16:$H$32,1))</f>
        <v/>
      </c>
    </row>
    <row r="33" spans="3:5" s="23" customFormat="1" x14ac:dyDescent="0.25"/>
    <row r="35" spans="3:5" s="23" customFormat="1" x14ac:dyDescent="0.25">
      <c r="C35" s="23" t="s">
        <v>15</v>
      </c>
      <c r="E35" s="23" t="s">
        <v>19</v>
      </c>
    </row>
    <row r="36" spans="3:5" s="23" customFormat="1" ht="9.9499999999999993" customHeight="1" x14ac:dyDescent="0.25"/>
    <row r="37" spans="3:5" s="23" customFormat="1" x14ac:dyDescent="0.25">
      <c r="C37" s="23" t="s">
        <v>17</v>
      </c>
      <c r="E37" s="23" t="s">
        <v>21</v>
      </c>
    </row>
    <row r="38" spans="3:5" s="23" customFormat="1" ht="9.9499999999999993" customHeight="1" x14ac:dyDescent="0.25"/>
    <row r="39" spans="3:5" s="23" customFormat="1" x14ac:dyDescent="0.25">
      <c r="C39" s="23" t="s">
        <v>16</v>
      </c>
      <c r="E39" s="23" t="s">
        <v>20</v>
      </c>
    </row>
  </sheetData>
  <sortState ref="B16:I32">
    <sortCondition ref="I16:I32"/>
  </sortState>
  <mergeCells count="5">
    <mergeCell ref="A7:I7"/>
    <mergeCell ref="A8:I8"/>
    <mergeCell ref="A9:I9"/>
    <mergeCell ref="A11:B11"/>
    <mergeCell ref="A12:B12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16" sqref="F16:F19"/>
    </sheetView>
  </sheetViews>
  <sheetFormatPr defaultRowHeight="15" x14ac:dyDescent="0.25"/>
  <cols>
    <col min="1" max="1" width="6.7109375" customWidth="1"/>
    <col min="2" max="2" width="11.7109375" customWidth="1"/>
    <col min="3" max="3" width="33.7109375" customWidth="1"/>
    <col min="4" max="4" width="11.7109375" customWidth="1"/>
    <col min="5" max="5" width="22.7109375" customWidth="1"/>
    <col min="6" max="9" width="11.7109375" customWidth="1"/>
  </cols>
  <sheetData>
    <row r="1" spans="1:9" x14ac:dyDescent="0.25">
      <c r="C1" s="23"/>
      <c r="D1" s="23"/>
      <c r="E1" s="23"/>
      <c r="F1" s="23"/>
      <c r="G1" s="23"/>
      <c r="H1" s="23"/>
    </row>
    <row r="2" spans="1:9" x14ac:dyDescent="0.25">
      <c r="C2" s="23"/>
      <c r="D2" s="23"/>
      <c r="E2" s="23"/>
      <c r="F2" s="23"/>
      <c r="G2" s="23"/>
      <c r="H2" s="23"/>
    </row>
    <row r="3" spans="1:9" x14ac:dyDescent="0.25">
      <c r="C3" s="23"/>
      <c r="D3" s="23"/>
      <c r="E3" s="23"/>
      <c r="F3" s="23"/>
      <c r="G3" s="23"/>
      <c r="H3" s="23"/>
    </row>
    <row r="4" spans="1:9" x14ac:dyDescent="0.25">
      <c r="C4" s="23"/>
      <c r="D4" s="23"/>
      <c r="E4" s="23"/>
      <c r="F4" s="23"/>
      <c r="G4" s="23"/>
      <c r="H4" s="23"/>
    </row>
    <row r="6" spans="1:9" s="23" customFormat="1" x14ac:dyDescent="0.25"/>
    <row r="7" spans="1:9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ht="15.75" x14ac:dyDescent="0.25">
      <c r="A9" s="82" t="str">
        <f>СП!A9</f>
        <v>Юноши 2010 и моложе</v>
      </c>
      <c r="B9" s="82"/>
      <c r="C9" s="82"/>
      <c r="D9" s="82"/>
      <c r="E9" s="82"/>
      <c r="F9" s="82"/>
      <c r="G9" s="82"/>
      <c r="H9" s="82"/>
      <c r="I9" s="82"/>
    </row>
    <row r="10" spans="1:9" x14ac:dyDescent="0.25">
      <c r="A10" s="1"/>
      <c r="B10" s="1"/>
      <c r="C10" s="1"/>
      <c r="D10" s="1"/>
      <c r="G10" s="1"/>
      <c r="H10" s="1"/>
    </row>
    <row r="11" spans="1:9" x14ac:dyDescent="0.25">
      <c r="A11" s="84" t="s">
        <v>7</v>
      </c>
      <c r="B11" s="84"/>
      <c r="C11" s="23" t="s">
        <v>18</v>
      </c>
      <c r="D11" s="1"/>
      <c r="E11" s="5" t="s">
        <v>14</v>
      </c>
      <c r="F11" s="20" t="str">
        <f>СП!F9</f>
        <v>3 км</v>
      </c>
      <c r="G11" s="1"/>
      <c r="H11" s="1"/>
    </row>
    <row r="12" spans="1:9" x14ac:dyDescent="0.25">
      <c r="A12" s="84" t="s">
        <v>8</v>
      </c>
      <c r="B12" s="84"/>
      <c r="C12" t="str">
        <f>СП!C6</f>
        <v>20.03.2021 год</v>
      </c>
      <c r="D12" s="1"/>
      <c r="E12" s="5" t="s">
        <v>12</v>
      </c>
      <c r="F12" s="9">
        <f>СП!F10</f>
        <v>0.47916666666666669</v>
      </c>
      <c r="G12" s="1"/>
      <c r="H12" s="1"/>
    </row>
    <row r="13" spans="1:9" x14ac:dyDescent="0.25">
      <c r="A13" s="1"/>
      <c r="B13" s="1"/>
      <c r="C13" s="1"/>
      <c r="D13" s="1"/>
      <c r="E13" s="5" t="s">
        <v>13</v>
      </c>
      <c r="F13" s="9">
        <v>0.58333333333333337</v>
      </c>
      <c r="G13" s="1"/>
      <c r="H13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4" customFormat="1" x14ac:dyDescent="0.25">
      <c r="A16" s="4">
        <v>1</v>
      </c>
      <c r="B16" s="41">
        <v>5</v>
      </c>
      <c r="C16" s="51" t="s">
        <v>37</v>
      </c>
      <c r="D16" s="41">
        <v>2010</v>
      </c>
      <c r="E16" s="42" t="s">
        <v>51</v>
      </c>
      <c r="F16" s="3">
        <v>0</v>
      </c>
      <c r="G16" s="3">
        <v>0.41388888888888892</v>
      </c>
      <c r="H16" s="22">
        <f t="shared" ref="H16:H29" si="0">G16-F16</f>
        <v>0.41388888888888892</v>
      </c>
      <c r="I16" s="32">
        <f t="shared" ref="I16:I32" si="1">IF(H16="","",RANK(H16,$H$16:$H$33,1))</f>
        <v>1</v>
      </c>
    </row>
    <row r="17" spans="1:9" s="14" customFormat="1" x14ac:dyDescent="0.25">
      <c r="A17" s="4">
        <v>2</v>
      </c>
      <c r="B17" s="41">
        <v>7</v>
      </c>
      <c r="C17" s="51" t="s">
        <v>39</v>
      </c>
      <c r="D17" s="41">
        <v>2012</v>
      </c>
      <c r="E17" s="42" t="s">
        <v>51</v>
      </c>
      <c r="F17" s="3">
        <v>0</v>
      </c>
      <c r="G17" s="3">
        <v>0.45347222222222222</v>
      </c>
      <c r="H17" s="22">
        <f t="shared" si="0"/>
        <v>0.45347222222222222</v>
      </c>
      <c r="I17" s="32">
        <f t="shared" si="1"/>
        <v>2</v>
      </c>
    </row>
    <row r="18" spans="1:9" s="14" customFormat="1" ht="14.25" customHeight="1" x14ac:dyDescent="0.25">
      <c r="A18" s="4">
        <v>3</v>
      </c>
      <c r="B18" s="41">
        <v>13</v>
      </c>
      <c r="C18" s="51" t="s">
        <v>45</v>
      </c>
      <c r="D18" s="41">
        <v>2010</v>
      </c>
      <c r="E18" s="42" t="s">
        <v>52</v>
      </c>
      <c r="F18" s="3">
        <v>0</v>
      </c>
      <c r="G18" s="3">
        <v>0.48888888888888887</v>
      </c>
      <c r="H18" s="22">
        <f t="shared" si="0"/>
        <v>0.48888888888888887</v>
      </c>
      <c r="I18" s="32">
        <f t="shared" si="1"/>
        <v>3</v>
      </c>
    </row>
    <row r="19" spans="1:9" s="14" customFormat="1" x14ac:dyDescent="0.25">
      <c r="A19" s="4">
        <v>4</v>
      </c>
      <c r="B19" s="41">
        <v>12</v>
      </c>
      <c r="C19" s="51" t="s">
        <v>44</v>
      </c>
      <c r="D19" s="41">
        <v>2013</v>
      </c>
      <c r="E19" s="42" t="s">
        <v>52</v>
      </c>
      <c r="F19" s="3">
        <v>0</v>
      </c>
      <c r="G19" s="3">
        <v>0.50208333333333333</v>
      </c>
      <c r="H19" s="22">
        <f t="shared" si="0"/>
        <v>0.50208333333333333</v>
      </c>
      <c r="I19" s="8">
        <f t="shared" si="1"/>
        <v>4</v>
      </c>
    </row>
    <row r="20" spans="1:9" s="14" customFormat="1" x14ac:dyDescent="0.25">
      <c r="A20" s="4">
        <v>5</v>
      </c>
      <c r="B20" s="41">
        <v>16</v>
      </c>
      <c r="C20" s="42" t="s">
        <v>48</v>
      </c>
      <c r="D20" s="41">
        <v>2011</v>
      </c>
      <c r="E20" s="42" t="s">
        <v>54</v>
      </c>
      <c r="F20" s="3">
        <v>0</v>
      </c>
      <c r="G20" s="3">
        <v>0.52430555555555558</v>
      </c>
      <c r="H20" s="22">
        <f t="shared" si="0"/>
        <v>0.52430555555555558</v>
      </c>
      <c r="I20" s="8">
        <f t="shared" si="1"/>
        <v>5</v>
      </c>
    </row>
    <row r="21" spans="1:9" s="23" customFormat="1" x14ac:dyDescent="0.25">
      <c r="A21" s="4">
        <v>6</v>
      </c>
      <c r="B21" s="41">
        <v>18</v>
      </c>
      <c r="C21" s="42" t="s">
        <v>50</v>
      </c>
      <c r="D21" s="41">
        <v>2013</v>
      </c>
      <c r="E21" s="42" t="s">
        <v>52</v>
      </c>
      <c r="F21" s="3">
        <v>0</v>
      </c>
      <c r="G21" s="3">
        <v>0.52430555555555558</v>
      </c>
      <c r="H21" s="22">
        <f t="shared" si="0"/>
        <v>0.52430555555555558</v>
      </c>
      <c r="I21" s="8">
        <f t="shared" si="1"/>
        <v>5</v>
      </c>
    </row>
    <row r="22" spans="1:9" s="23" customFormat="1" x14ac:dyDescent="0.25">
      <c r="A22" s="4">
        <v>7</v>
      </c>
      <c r="B22" s="41">
        <v>11</v>
      </c>
      <c r="C22" s="51" t="s">
        <v>43</v>
      </c>
      <c r="D22" s="41">
        <v>2010</v>
      </c>
      <c r="E22" s="42" t="s">
        <v>51</v>
      </c>
      <c r="F22" s="3">
        <v>0</v>
      </c>
      <c r="G22" s="3">
        <v>0.55972222222222223</v>
      </c>
      <c r="H22" s="22">
        <f t="shared" si="0"/>
        <v>0.55972222222222223</v>
      </c>
      <c r="I22" s="8">
        <f t="shared" si="1"/>
        <v>7</v>
      </c>
    </row>
    <row r="23" spans="1:9" s="23" customFormat="1" x14ac:dyDescent="0.25">
      <c r="A23" s="4">
        <v>8</v>
      </c>
      <c r="B23" s="41">
        <v>1</v>
      </c>
      <c r="C23" s="42" t="s">
        <v>34</v>
      </c>
      <c r="D23" s="41">
        <v>2010</v>
      </c>
      <c r="E23" s="42" t="s">
        <v>51</v>
      </c>
      <c r="F23" s="3">
        <v>0</v>
      </c>
      <c r="G23" s="3">
        <v>0.60347222222222219</v>
      </c>
      <c r="H23" s="3">
        <f t="shared" si="0"/>
        <v>0.60347222222222219</v>
      </c>
      <c r="I23" s="8">
        <f t="shared" si="1"/>
        <v>8</v>
      </c>
    </row>
    <row r="24" spans="1:9" s="23" customFormat="1" x14ac:dyDescent="0.25">
      <c r="A24" s="4">
        <v>9</v>
      </c>
      <c r="B24" s="41">
        <v>17</v>
      </c>
      <c r="C24" s="42" t="s">
        <v>49</v>
      </c>
      <c r="D24" s="41">
        <v>2010</v>
      </c>
      <c r="E24" s="42" t="s">
        <v>51</v>
      </c>
      <c r="F24" s="3">
        <v>0</v>
      </c>
      <c r="G24" s="3">
        <v>0.61805555555555558</v>
      </c>
      <c r="H24" s="22">
        <f t="shared" si="0"/>
        <v>0.61805555555555558</v>
      </c>
      <c r="I24" s="8">
        <f t="shared" si="1"/>
        <v>9</v>
      </c>
    </row>
    <row r="25" spans="1:9" s="23" customFormat="1" x14ac:dyDescent="0.25">
      <c r="A25" s="4">
        <v>10</v>
      </c>
      <c r="B25" s="41">
        <v>9</v>
      </c>
      <c r="C25" s="51" t="s">
        <v>41</v>
      </c>
      <c r="D25" s="41">
        <v>2011</v>
      </c>
      <c r="E25" s="42" t="s">
        <v>51</v>
      </c>
      <c r="F25" s="3">
        <v>0</v>
      </c>
      <c r="G25" s="3">
        <v>0.65069444444444446</v>
      </c>
      <c r="H25" s="22">
        <f t="shared" si="0"/>
        <v>0.65069444444444446</v>
      </c>
      <c r="I25" s="8">
        <f t="shared" si="1"/>
        <v>10</v>
      </c>
    </row>
    <row r="26" spans="1:9" s="23" customFormat="1" x14ac:dyDescent="0.25">
      <c r="A26" s="4">
        <v>11</v>
      </c>
      <c r="B26" s="41">
        <v>3</v>
      </c>
      <c r="C26" s="51" t="s">
        <v>36</v>
      </c>
      <c r="D26" s="41">
        <v>2011</v>
      </c>
      <c r="E26" s="42" t="s">
        <v>52</v>
      </c>
      <c r="F26" s="3">
        <v>0</v>
      </c>
      <c r="G26" s="22">
        <v>0.66249999999999998</v>
      </c>
      <c r="H26" s="22">
        <f t="shared" si="0"/>
        <v>0.66249999999999998</v>
      </c>
      <c r="I26" s="8">
        <f t="shared" si="1"/>
        <v>11</v>
      </c>
    </row>
    <row r="27" spans="1:9" s="23" customFormat="1" x14ac:dyDescent="0.25">
      <c r="A27" s="4">
        <v>12</v>
      </c>
      <c r="B27" s="41">
        <v>8</v>
      </c>
      <c r="C27" s="51" t="s">
        <v>40</v>
      </c>
      <c r="D27" s="41">
        <v>2012</v>
      </c>
      <c r="E27" s="42" t="s">
        <v>53</v>
      </c>
      <c r="F27" s="3">
        <v>0</v>
      </c>
      <c r="G27" s="3">
        <v>0.69791666666666663</v>
      </c>
      <c r="H27" s="22">
        <f t="shared" si="0"/>
        <v>0.69791666666666663</v>
      </c>
      <c r="I27" s="8">
        <f t="shared" si="1"/>
        <v>12</v>
      </c>
    </row>
    <row r="28" spans="1:9" s="23" customFormat="1" x14ac:dyDescent="0.25">
      <c r="A28" s="4">
        <v>13</v>
      </c>
      <c r="B28" s="41">
        <v>4</v>
      </c>
      <c r="C28" s="51" t="s">
        <v>166</v>
      </c>
      <c r="D28" s="41">
        <v>2014</v>
      </c>
      <c r="E28" s="42" t="s">
        <v>52</v>
      </c>
      <c r="F28" s="3">
        <v>0</v>
      </c>
      <c r="G28" s="3">
        <v>0.86944444444444446</v>
      </c>
      <c r="H28" s="3">
        <f t="shared" si="0"/>
        <v>0.86944444444444446</v>
      </c>
      <c r="I28" s="8">
        <f t="shared" si="1"/>
        <v>13</v>
      </c>
    </row>
    <row r="29" spans="1:9" s="23" customFormat="1" x14ac:dyDescent="0.25">
      <c r="A29" s="4">
        <v>14</v>
      </c>
      <c r="B29" s="41">
        <v>6</v>
      </c>
      <c r="C29" s="19" t="s">
        <v>38</v>
      </c>
      <c r="D29" s="4">
        <v>2012</v>
      </c>
      <c r="E29" s="42" t="s">
        <v>54</v>
      </c>
      <c r="F29" s="3">
        <v>0</v>
      </c>
      <c r="G29" s="3">
        <v>1.1465277777777778</v>
      </c>
      <c r="H29" s="22">
        <f t="shared" si="0"/>
        <v>1.1465277777777778</v>
      </c>
      <c r="I29" s="8">
        <f t="shared" si="1"/>
        <v>14</v>
      </c>
    </row>
    <row r="30" spans="1:9" s="23" customFormat="1" x14ac:dyDescent="0.25">
      <c r="A30" s="4">
        <v>15</v>
      </c>
      <c r="B30" s="41" t="s">
        <v>227</v>
      </c>
      <c r="C30" s="19" t="s">
        <v>35</v>
      </c>
      <c r="D30" s="4">
        <v>2010</v>
      </c>
      <c r="E30" s="2" t="s">
        <v>51</v>
      </c>
      <c r="F30" s="3">
        <v>0</v>
      </c>
      <c r="G30" s="22"/>
      <c r="H30" s="22"/>
      <c r="I30" s="8" t="str">
        <f t="shared" si="1"/>
        <v/>
      </c>
    </row>
    <row r="31" spans="1:9" s="23" customFormat="1" x14ac:dyDescent="0.25">
      <c r="A31" s="4">
        <v>16</v>
      </c>
      <c r="B31" s="41" t="s">
        <v>227</v>
      </c>
      <c r="C31" s="19" t="s">
        <v>46</v>
      </c>
      <c r="D31" s="4">
        <v>2012</v>
      </c>
      <c r="E31" s="42" t="s">
        <v>54</v>
      </c>
      <c r="F31" s="3">
        <v>0</v>
      </c>
      <c r="G31" s="3"/>
      <c r="H31" s="22"/>
      <c r="I31" s="8" t="str">
        <f t="shared" si="1"/>
        <v/>
      </c>
    </row>
    <row r="32" spans="1:9" s="23" customFormat="1" x14ac:dyDescent="0.25">
      <c r="A32" s="4">
        <v>17</v>
      </c>
      <c r="B32" s="41" t="s">
        <v>227</v>
      </c>
      <c r="C32" s="19" t="s">
        <v>47</v>
      </c>
      <c r="D32" s="4">
        <v>2010</v>
      </c>
      <c r="E32" s="2" t="s">
        <v>51</v>
      </c>
      <c r="F32" s="3">
        <v>0</v>
      </c>
      <c r="G32" s="3"/>
      <c r="H32" s="22"/>
      <c r="I32" s="8" t="str">
        <f t="shared" si="1"/>
        <v/>
      </c>
    </row>
    <row r="33" spans="1:9" s="23" customFormat="1" x14ac:dyDescent="0.25">
      <c r="A33" s="4">
        <v>18</v>
      </c>
      <c r="B33" s="41" t="s">
        <v>227</v>
      </c>
      <c r="C33" s="19" t="s">
        <v>42</v>
      </c>
      <c r="D33" s="4">
        <v>2010</v>
      </c>
      <c r="E33" s="2" t="s">
        <v>51</v>
      </c>
      <c r="F33" s="3">
        <v>0</v>
      </c>
      <c r="G33" s="3"/>
      <c r="H33" s="22"/>
      <c r="I33" s="8"/>
    </row>
    <row r="34" spans="1:9" s="23" customFormat="1" x14ac:dyDescent="0.25">
      <c r="A34" s="54"/>
      <c r="B34" s="54"/>
      <c r="C34" s="55"/>
      <c r="D34" s="54"/>
      <c r="E34" s="55"/>
      <c r="F34" s="60"/>
      <c r="G34" s="60"/>
      <c r="H34" s="61"/>
      <c r="I34" s="62"/>
    </row>
    <row r="35" spans="1:9" x14ac:dyDescent="0.25">
      <c r="C35" t="s">
        <v>15</v>
      </c>
      <c r="E35" s="23" t="s">
        <v>19</v>
      </c>
    </row>
    <row r="36" spans="1:9" ht="6.95" customHeight="1" x14ac:dyDescent="0.25"/>
    <row r="37" spans="1:9" x14ac:dyDescent="0.25">
      <c r="C37" t="s">
        <v>17</v>
      </c>
      <c r="E37" s="23" t="s">
        <v>21</v>
      </c>
    </row>
    <row r="38" spans="1:9" ht="6.95" customHeight="1" x14ac:dyDescent="0.25"/>
    <row r="39" spans="1:9" x14ac:dyDescent="0.25">
      <c r="C39" t="s">
        <v>16</v>
      </c>
      <c r="E39" s="23" t="s">
        <v>20</v>
      </c>
    </row>
    <row r="41" spans="1:9" x14ac:dyDescent="0.25">
      <c r="H41" s="30"/>
    </row>
  </sheetData>
  <sortState ref="B16:I33">
    <sortCondition ref="I16:I33"/>
  </sortState>
  <mergeCells count="5">
    <mergeCell ref="A12:B12"/>
    <mergeCell ref="A7:I7"/>
    <mergeCell ref="A8:I8"/>
    <mergeCell ref="A9:I9"/>
    <mergeCell ref="A11:B11"/>
  </mergeCells>
  <pageMargins left="0.78740157480314965" right="0.39370078740157483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4"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8.7109375" customWidth="1"/>
    <col min="4" max="4" width="11.7109375" customWidth="1"/>
    <col min="5" max="5" width="27.7109375" customWidth="1"/>
    <col min="6" max="9" width="11.7109375" customWidth="1"/>
  </cols>
  <sheetData>
    <row r="1" spans="1:9" x14ac:dyDescent="0.25">
      <c r="C1" s="23"/>
      <c r="D1" s="23"/>
      <c r="E1" s="23"/>
      <c r="F1" s="23"/>
      <c r="G1" s="23"/>
      <c r="H1" s="23"/>
    </row>
    <row r="2" spans="1:9" x14ac:dyDescent="0.25">
      <c r="C2" s="23"/>
      <c r="D2" s="23"/>
      <c r="E2" s="23"/>
      <c r="F2" s="23"/>
      <c r="G2" s="23"/>
      <c r="H2" s="23"/>
    </row>
    <row r="3" spans="1:9" x14ac:dyDescent="0.25">
      <c r="C3" s="23"/>
      <c r="D3" s="23"/>
      <c r="E3" s="23"/>
      <c r="F3" s="23"/>
      <c r="G3" s="23"/>
      <c r="H3" s="23"/>
    </row>
    <row r="4" spans="1:9" x14ac:dyDescent="0.25">
      <c r="C4" s="23"/>
      <c r="D4" s="23"/>
      <c r="E4" s="23"/>
      <c r="F4" s="23"/>
      <c r="G4" s="23"/>
      <c r="H4" s="23"/>
    </row>
    <row r="5" spans="1:9" s="23" customFormat="1" x14ac:dyDescent="0.25"/>
    <row r="7" spans="1:9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ht="15.75" x14ac:dyDescent="0.25">
      <c r="A9" s="82" t="str">
        <f>СП!A28</f>
        <v>Девушки 2010 и моложе</v>
      </c>
      <c r="B9" s="82"/>
      <c r="C9" s="82"/>
      <c r="D9" s="82"/>
      <c r="E9" s="82"/>
      <c r="F9" s="82"/>
      <c r="G9" s="82"/>
      <c r="H9" s="82"/>
      <c r="I9" s="82"/>
    </row>
    <row r="10" spans="1:9" x14ac:dyDescent="0.25">
      <c r="A10" s="1"/>
      <c r="B10" s="1"/>
      <c r="C10" s="1"/>
      <c r="D10" s="1"/>
      <c r="G10" s="1"/>
      <c r="H10" s="1"/>
    </row>
    <row r="11" spans="1:9" x14ac:dyDescent="0.25">
      <c r="A11" s="84" t="s">
        <v>7</v>
      </c>
      <c r="B11" s="84"/>
      <c r="C11" s="23" t="s">
        <v>18</v>
      </c>
      <c r="D11" s="1"/>
      <c r="E11" s="10" t="s">
        <v>14</v>
      </c>
      <c r="F11" s="13" t="str">
        <f>СП!F28</f>
        <v>3 км</v>
      </c>
      <c r="G11" s="1"/>
      <c r="H11" s="1"/>
    </row>
    <row r="12" spans="1:9" x14ac:dyDescent="0.25">
      <c r="A12" s="84" t="s">
        <v>8</v>
      </c>
      <c r="B12" s="84"/>
      <c r="C12" s="23" t="str">
        <f>СП!C6</f>
        <v>20.03.2021 год</v>
      </c>
      <c r="D12" s="1"/>
      <c r="E12" s="10" t="s">
        <v>12</v>
      </c>
      <c r="F12" s="9">
        <f>СП!F29</f>
        <v>0.4826388888888889</v>
      </c>
      <c r="G12" s="1"/>
      <c r="H12" s="1"/>
    </row>
    <row r="13" spans="1:9" x14ac:dyDescent="0.25">
      <c r="A13" s="1"/>
      <c r="B13" s="1"/>
      <c r="C13" s="1"/>
      <c r="D13" s="1"/>
      <c r="E13" s="10" t="s">
        <v>13</v>
      </c>
      <c r="F13" s="9">
        <v>0.58333333333333337</v>
      </c>
      <c r="G13" s="1"/>
      <c r="H13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x14ac:dyDescent="0.25">
      <c r="A16" s="4">
        <v>1</v>
      </c>
      <c r="B16" s="41">
        <v>27</v>
      </c>
      <c r="C16" s="19" t="s">
        <v>62</v>
      </c>
      <c r="D16" s="4">
        <v>2010</v>
      </c>
      <c r="E16" s="42" t="s">
        <v>51</v>
      </c>
      <c r="F16" s="3">
        <v>0.16666666666666666</v>
      </c>
      <c r="G16" s="3">
        <v>0.6479166666666667</v>
      </c>
      <c r="H16" s="22">
        <f t="shared" ref="H16:H27" si="0">G16-F16</f>
        <v>0.48125000000000007</v>
      </c>
      <c r="I16" s="33">
        <f t="shared" ref="I16:I31" si="1">IF(H16="","",RANK(H16,$H$16:$H$31,1))</f>
        <v>1</v>
      </c>
    </row>
    <row r="17" spans="1:9" x14ac:dyDescent="0.25">
      <c r="A17" s="4">
        <v>2</v>
      </c>
      <c r="B17" s="41">
        <v>25</v>
      </c>
      <c r="C17" s="19" t="s">
        <v>60</v>
      </c>
      <c r="D17" s="4">
        <v>2011</v>
      </c>
      <c r="E17" s="2" t="s">
        <v>51</v>
      </c>
      <c r="F17" s="3">
        <v>0.16666666666666666</v>
      </c>
      <c r="G17" s="3">
        <v>0.6875</v>
      </c>
      <c r="H17" s="22">
        <f t="shared" si="0"/>
        <v>0.52083333333333337</v>
      </c>
      <c r="I17" s="33">
        <f t="shared" si="1"/>
        <v>2</v>
      </c>
    </row>
    <row r="18" spans="1:9" x14ac:dyDescent="0.25">
      <c r="A18" s="4">
        <v>3</v>
      </c>
      <c r="B18" s="41">
        <v>26</v>
      </c>
      <c r="C18" s="19" t="s">
        <v>61</v>
      </c>
      <c r="D18" s="4">
        <v>2010</v>
      </c>
      <c r="E18" s="2" t="s">
        <v>51</v>
      </c>
      <c r="F18" s="3">
        <v>0.16666666666666666</v>
      </c>
      <c r="G18" s="3">
        <v>0.68819444444444444</v>
      </c>
      <c r="H18" s="22">
        <f t="shared" si="0"/>
        <v>0.52152777777777781</v>
      </c>
      <c r="I18" s="33">
        <f t="shared" si="1"/>
        <v>3</v>
      </c>
    </row>
    <row r="19" spans="1:9" s="23" customFormat="1" x14ac:dyDescent="0.25">
      <c r="A19" s="4">
        <v>4</v>
      </c>
      <c r="B19" s="41">
        <v>29</v>
      </c>
      <c r="C19" s="19" t="s">
        <v>64</v>
      </c>
      <c r="D19" s="4">
        <v>2011</v>
      </c>
      <c r="E19" s="2" t="s">
        <v>53</v>
      </c>
      <c r="F19" s="3">
        <v>0.16666666666666666</v>
      </c>
      <c r="G19" s="3">
        <v>0.71527777777777779</v>
      </c>
      <c r="H19" s="22">
        <f t="shared" si="0"/>
        <v>0.54861111111111116</v>
      </c>
      <c r="I19" s="28">
        <f t="shared" si="1"/>
        <v>4</v>
      </c>
    </row>
    <row r="20" spans="1:9" s="23" customFormat="1" x14ac:dyDescent="0.25">
      <c r="A20" s="4">
        <v>5</v>
      </c>
      <c r="B20" s="41">
        <v>31</v>
      </c>
      <c r="C20" s="19" t="s">
        <v>66</v>
      </c>
      <c r="D20" s="4">
        <v>2010</v>
      </c>
      <c r="E20" s="2" t="s">
        <v>53</v>
      </c>
      <c r="F20" s="3">
        <v>0.16666666666666666</v>
      </c>
      <c r="G20" s="3">
        <v>0.71527777777777779</v>
      </c>
      <c r="H20" s="22">
        <f t="shared" si="0"/>
        <v>0.54861111111111116</v>
      </c>
      <c r="I20" s="28">
        <f t="shared" si="1"/>
        <v>4</v>
      </c>
    </row>
    <row r="21" spans="1:9" s="23" customFormat="1" x14ac:dyDescent="0.25">
      <c r="A21" s="4">
        <v>6</v>
      </c>
      <c r="B21" s="41">
        <v>20</v>
      </c>
      <c r="C21" s="2" t="s">
        <v>55</v>
      </c>
      <c r="D21" s="4">
        <v>2010</v>
      </c>
      <c r="E21" s="2" t="s">
        <v>54</v>
      </c>
      <c r="F21" s="3">
        <v>0.16666666666666666</v>
      </c>
      <c r="G21" s="3">
        <v>0.73749999999999993</v>
      </c>
      <c r="H21" s="22">
        <f t="shared" si="0"/>
        <v>0.5708333333333333</v>
      </c>
      <c r="I21" s="28">
        <f t="shared" si="1"/>
        <v>6</v>
      </c>
    </row>
    <row r="22" spans="1:9" s="23" customFormat="1" x14ac:dyDescent="0.25">
      <c r="A22" s="4">
        <v>7</v>
      </c>
      <c r="B22" s="41">
        <v>21</v>
      </c>
      <c r="C22" s="2" t="s">
        <v>56</v>
      </c>
      <c r="D22" s="4">
        <v>2012</v>
      </c>
      <c r="E22" s="2" t="s">
        <v>51</v>
      </c>
      <c r="F22" s="3">
        <v>0.16666666666666666</v>
      </c>
      <c r="G22" s="27">
        <v>0.73888888888888893</v>
      </c>
      <c r="H22" s="22">
        <f t="shared" si="0"/>
        <v>0.5722222222222223</v>
      </c>
      <c r="I22" s="28">
        <f t="shared" si="1"/>
        <v>7</v>
      </c>
    </row>
    <row r="23" spans="1:9" s="23" customFormat="1" x14ac:dyDescent="0.25">
      <c r="A23" s="4">
        <v>8</v>
      </c>
      <c r="B23" s="41">
        <v>30</v>
      </c>
      <c r="C23" s="19" t="s">
        <v>65</v>
      </c>
      <c r="D23" s="4">
        <v>2010</v>
      </c>
      <c r="E23" s="2" t="s">
        <v>72</v>
      </c>
      <c r="F23" s="3">
        <v>0.16666666666666666</v>
      </c>
      <c r="G23" s="3">
        <v>0.75902777777777775</v>
      </c>
      <c r="H23" s="22">
        <f t="shared" si="0"/>
        <v>0.59236111111111112</v>
      </c>
      <c r="I23" s="28">
        <f t="shared" si="1"/>
        <v>8</v>
      </c>
    </row>
    <row r="24" spans="1:9" s="23" customFormat="1" x14ac:dyDescent="0.25">
      <c r="A24" s="4">
        <v>9</v>
      </c>
      <c r="B24" s="41">
        <v>36</v>
      </c>
      <c r="C24" s="2" t="s">
        <v>70</v>
      </c>
      <c r="D24" s="4">
        <v>2011</v>
      </c>
      <c r="E24" s="2" t="s">
        <v>51</v>
      </c>
      <c r="F24" s="3">
        <v>0.16666666666666666</v>
      </c>
      <c r="G24" s="3">
        <v>0.81666666666666676</v>
      </c>
      <c r="H24" s="22">
        <f t="shared" si="0"/>
        <v>0.65000000000000013</v>
      </c>
      <c r="I24" s="28">
        <f t="shared" si="1"/>
        <v>9</v>
      </c>
    </row>
    <row r="25" spans="1:9" s="23" customFormat="1" x14ac:dyDescent="0.25">
      <c r="A25" s="4">
        <v>10</v>
      </c>
      <c r="B25" s="41">
        <v>34</v>
      </c>
      <c r="C25" s="2" t="s">
        <v>68</v>
      </c>
      <c r="D25" s="4">
        <v>2012</v>
      </c>
      <c r="E25" s="2" t="s">
        <v>72</v>
      </c>
      <c r="F25" s="3">
        <v>0.16666666666666666</v>
      </c>
      <c r="G25" s="3">
        <v>0.87638888888888899</v>
      </c>
      <c r="H25" s="22">
        <f t="shared" si="0"/>
        <v>0.70972222222222237</v>
      </c>
      <c r="I25" s="28">
        <f t="shared" si="1"/>
        <v>10</v>
      </c>
    </row>
    <row r="26" spans="1:9" s="23" customFormat="1" x14ac:dyDescent="0.25">
      <c r="A26" s="4">
        <v>11</v>
      </c>
      <c r="B26" s="41">
        <v>22</v>
      </c>
      <c r="C26" s="2" t="s">
        <v>57</v>
      </c>
      <c r="D26" s="4">
        <v>2012</v>
      </c>
      <c r="E26" s="2" t="s">
        <v>72</v>
      </c>
      <c r="F26" s="3">
        <v>0.16666666666666666</v>
      </c>
      <c r="G26" s="27">
        <v>0.97291666666666676</v>
      </c>
      <c r="H26" s="22">
        <f t="shared" si="0"/>
        <v>0.80625000000000013</v>
      </c>
      <c r="I26" s="28">
        <f t="shared" si="1"/>
        <v>11</v>
      </c>
    </row>
    <row r="27" spans="1:9" s="23" customFormat="1" x14ac:dyDescent="0.25">
      <c r="A27" s="4">
        <v>12</v>
      </c>
      <c r="B27" s="41">
        <v>35</v>
      </c>
      <c r="C27" s="2" t="s">
        <v>69</v>
      </c>
      <c r="D27" s="4">
        <v>2011</v>
      </c>
      <c r="E27" s="2" t="s">
        <v>51</v>
      </c>
      <c r="F27" s="3">
        <v>0.16666666666666666</v>
      </c>
      <c r="G27" s="3">
        <v>1.0465277777777777</v>
      </c>
      <c r="H27" s="22">
        <f t="shared" si="0"/>
        <v>0.87986111111111109</v>
      </c>
      <c r="I27" s="28">
        <f t="shared" si="1"/>
        <v>12</v>
      </c>
    </row>
    <row r="28" spans="1:9" s="23" customFormat="1" x14ac:dyDescent="0.25">
      <c r="A28" s="4">
        <v>13</v>
      </c>
      <c r="B28" s="41" t="s">
        <v>227</v>
      </c>
      <c r="C28" s="19" t="s">
        <v>58</v>
      </c>
      <c r="D28" s="4">
        <v>2012</v>
      </c>
      <c r="E28" s="2" t="s">
        <v>51</v>
      </c>
      <c r="F28" s="3">
        <v>0.16666666666666666</v>
      </c>
      <c r="G28" s="27"/>
      <c r="H28" s="22"/>
      <c r="I28" s="28" t="str">
        <f t="shared" si="1"/>
        <v/>
      </c>
    </row>
    <row r="29" spans="1:9" s="23" customFormat="1" x14ac:dyDescent="0.25">
      <c r="A29" s="4">
        <v>14</v>
      </c>
      <c r="B29" s="41" t="s">
        <v>227</v>
      </c>
      <c r="C29" s="19" t="s">
        <v>59</v>
      </c>
      <c r="D29" s="4">
        <v>2011</v>
      </c>
      <c r="E29" s="2" t="s">
        <v>51</v>
      </c>
      <c r="F29" s="3">
        <v>0.16666666666666666</v>
      </c>
      <c r="G29" s="3"/>
      <c r="H29" s="22"/>
      <c r="I29" s="28" t="str">
        <f t="shared" si="1"/>
        <v/>
      </c>
    </row>
    <row r="30" spans="1:9" s="23" customFormat="1" x14ac:dyDescent="0.25">
      <c r="A30" s="4">
        <v>15</v>
      </c>
      <c r="B30" s="41" t="s">
        <v>227</v>
      </c>
      <c r="C30" s="19" t="s">
        <v>63</v>
      </c>
      <c r="D30" s="4">
        <v>2012</v>
      </c>
      <c r="E30" s="2" t="s">
        <v>73</v>
      </c>
      <c r="F30" s="3">
        <v>0.16666666666666666</v>
      </c>
      <c r="G30" s="3"/>
      <c r="H30" s="22"/>
      <c r="I30" s="28" t="str">
        <f t="shared" si="1"/>
        <v/>
      </c>
    </row>
    <row r="31" spans="1:9" s="23" customFormat="1" x14ac:dyDescent="0.25">
      <c r="A31" s="4">
        <v>16</v>
      </c>
      <c r="B31" s="41" t="s">
        <v>227</v>
      </c>
      <c r="C31" s="19" t="s">
        <v>67</v>
      </c>
      <c r="D31" s="4">
        <v>2011</v>
      </c>
      <c r="E31" s="2" t="s">
        <v>53</v>
      </c>
      <c r="F31" s="3">
        <v>0.16666666666666666</v>
      </c>
      <c r="G31" s="3"/>
      <c r="H31" s="22"/>
      <c r="I31" s="28" t="str">
        <f t="shared" si="1"/>
        <v/>
      </c>
    </row>
    <row r="32" spans="1:9" s="23" customFormat="1" x14ac:dyDescent="0.25">
      <c r="A32" s="54"/>
      <c r="B32" s="54"/>
      <c r="C32" s="55"/>
      <c r="D32" s="54"/>
      <c r="E32" s="55"/>
      <c r="F32" s="60"/>
      <c r="G32" s="60"/>
      <c r="H32" s="61"/>
      <c r="I32" s="63"/>
    </row>
    <row r="33" spans="1:9" s="23" customFormat="1" x14ac:dyDescent="0.25">
      <c r="A33" s="54"/>
      <c r="B33" s="54"/>
      <c r="C33" s="55"/>
      <c r="D33" s="54"/>
      <c r="E33" s="55"/>
      <c r="F33" s="60"/>
      <c r="G33" s="60"/>
      <c r="H33" s="61"/>
      <c r="I33" s="63"/>
    </row>
    <row r="34" spans="1:9" x14ac:dyDescent="0.25">
      <c r="C34" t="s">
        <v>15</v>
      </c>
      <c r="E34" s="23" t="s">
        <v>19</v>
      </c>
    </row>
    <row r="35" spans="1:9" x14ac:dyDescent="0.25">
      <c r="E35" s="23"/>
    </row>
    <row r="36" spans="1:9" x14ac:dyDescent="0.25">
      <c r="C36" t="s">
        <v>17</v>
      </c>
      <c r="E36" s="23" t="s">
        <v>21</v>
      </c>
    </row>
    <row r="37" spans="1:9" x14ac:dyDescent="0.25">
      <c r="E37" s="23"/>
    </row>
    <row r="38" spans="1:9" x14ac:dyDescent="0.25">
      <c r="C38" t="s">
        <v>16</v>
      </c>
      <c r="E38" s="23" t="s">
        <v>20</v>
      </c>
    </row>
  </sheetData>
  <sortState ref="B16:I31">
    <sortCondition ref="I16:I31"/>
  </sortState>
  <mergeCells count="5">
    <mergeCell ref="A12:B12"/>
    <mergeCell ref="A7:I7"/>
    <mergeCell ref="A8:I8"/>
    <mergeCell ref="A9:I9"/>
    <mergeCell ref="A11:B11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"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8.71093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23" customFormat="1" x14ac:dyDescent="0.25"/>
    <row r="6" spans="1:9" s="12" customFormat="1" x14ac:dyDescent="0.25"/>
    <row r="7" spans="1:9" s="12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12" customFormat="1" ht="15.75" x14ac:dyDescent="0.25">
      <c r="A9" s="82" t="str">
        <f>СП!A45</f>
        <v>Юноши 2008-2009 г.р.</v>
      </c>
      <c r="B9" s="82"/>
      <c r="C9" s="82"/>
      <c r="D9" s="82"/>
      <c r="E9" s="82"/>
      <c r="F9" s="82"/>
      <c r="G9" s="82"/>
      <c r="H9" s="82"/>
      <c r="I9" s="82"/>
    </row>
    <row r="10" spans="1:9" s="12" customFormat="1" x14ac:dyDescent="0.25">
      <c r="A10" s="1"/>
      <c r="B10" s="1"/>
      <c r="C10" s="1"/>
      <c r="D10" s="1"/>
      <c r="G10" s="1"/>
      <c r="H10" s="1"/>
    </row>
    <row r="11" spans="1:9" s="12" customFormat="1" x14ac:dyDescent="0.25">
      <c r="A11" s="84" t="s">
        <v>7</v>
      </c>
      <c r="B11" s="84"/>
      <c r="C11" s="23" t="s">
        <v>18</v>
      </c>
      <c r="D11" s="1"/>
      <c r="E11" s="11" t="s">
        <v>14</v>
      </c>
      <c r="F11" s="13" t="str">
        <f>СП!F45</f>
        <v>5 км</v>
      </c>
      <c r="G11" s="1"/>
      <c r="H11" s="1"/>
    </row>
    <row r="12" spans="1:9" s="12" customFormat="1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СП!F46</f>
        <v>0.49305555555555558</v>
      </c>
      <c r="G12" s="1"/>
      <c r="H12" s="1"/>
    </row>
    <row r="13" spans="1:9" s="12" customFormat="1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</row>
    <row r="14" spans="1:9" s="12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12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2" customFormat="1" x14ac:dyDescent="0.25">
      <c r="A16" s="4">
        <v>1</v>
      </c>
      <c r="B16" s="41">
        <v>42</v>
      </c>
      <c r="C16" s="2" t="s">
        <v>87</v>
      </c>
      <c r="D16" s="4">
        <v>2008</v>
      </c>
      <c r="E16" s="2" t="s">
        <v>52</v>
      </c>
      <c r="F16" s="3">
        <v>1.1875</v>
      </c>
      <c r="G16" s="21">
        <v>1.8368055555555556</v>
      </c>
      <c r="H16" s="22">
        <f t="shared" ref="H16:H29" si="0">G16-F16</f>
        <v>0.64930555555555558</v>
      </c>
      <c r="I16" s="28">
        <f t="shared" ref="I16:I31" si="1">IF(H16="","",RANK(H16,$H$16:$H$31,1))</f>
        <v>1</v>
      </c>
    </row>
    <row r="17" spans="1:9" s="12" customFormat="1" x14ac:dyDescent="0.25">
      <c r="A17" s="4">
        <v>2</v>
      </c>
      <c r="B17" s="4">
        <v>47</v>
      </c>
      <c r="C17" s="2" t="s">
        <v>92</v>
      </c>
      <c r="D17" s="4">
        <v>2008</v>
      </c>
      <c r="E17" s="2" t="s">
        <v>72</v>
      </c>
      <c r="F17" s="3">
        <v>1.1875</v>
      </c>
      <c r="G17" s="21">
        <v>1.8625</v>
      </c>
      <c r="H17" s="22">
        <f t="shared" si="0"/>
        <v>0.67500000000000004</v>
      </c>
      <c r="I17" s="28">
        <f t="shared" si="1"/>
        <v>2</v>
      </c>
    </row>
    <row r="18" spans="1:9" s="12" customFormat="1" x14ac:dyDescent="0.25">
      <c r="A18" s="4">
        <v>3</v>
      </c>
      <c r="B18" s="41">
        <v>40</v>
      </c>
      <c r="C18" s="2" t="s">
        <v>85</v>
      </c>
      <c r="D18" s="4">
        <v>2009</v>
      </c>
      <c r="E18" s="2" t="s">
        <v>52</v>
      </c>
      <c r="F18" s="3">
        <v>1.1875</v>
      </c>
      <c r="G18" s="21">
        <v>1.8736111111111111</v>
      </c>
      <c r="H18" s="22">
        <f t="shared" si="0"/>
        <v>0.68611111111111112</v>
      </c>
      <c r="I18" s="28">
        <f t="shared" si="1"/>
        <v>3</v>
      </c>
    </row>
    <row r="19" spans="1:9" s="12" customFormat="1" x14ac:dyDescent="0.25">
      <c r="A19" s="4">
        <v>4</v>
      </c>
      <c r="B19" s="4">
        <v>41</v>
      </c>
      <c r="C19" s="2" t="s">
        <v>86</v>
      </c>
      <c r="D19" s="4">
        <v>2008</v>
      </c>
      <c r="E19" s="2" t="s">
        <v>53</v>
      </c>
      <c r="F19" s="3">
        <v>1.1875</v>
      </c>
      <c r="G19" s="35">
        <v>1.8965277777777778</v>
      </c>
      <c r="H19" s="22">
        <f t="shared" si="0"/>
        <v>0.70902777777777781</v>
      </c>
      <c r="I19" s="28">
        <f t="shared" si="1"/>
        <v>4</v>
      </c>
    </row>
    <row r="20" spans="1:9" s="23" customFormat="1" x14ac:dyDescent="0.25">
      <c r="A20" s="4">
        <v>5</v>
      </c>
      <c r="B20" s="41">
        <v>50</v>
      </c>
      <c r="C20" s="2" t="s">
        <v>95</v>
      </c>
      <c r="D20" s="4">
        <v>2009</v>
      </c>
      <c r="E20" s="42" t="s">
        <v>53</v>
      </c>
      <c r="F20" s="3">
        <v>1.1875</v>
      </c>
      <c r="G20" s="21">
        <v>1.9027777777777777</v>
      </c>
      <c r="H20" s="22">
        <f t="shared" si="0"/>
        <v>0.71527777777777768</v>
      </c>
      <c r="I20" s="28">
        <f t="shared" si="1"/>
        <v>5</v>
      </c>
    </row>
    <row r="21" spans="1:9" s="23" customFormat="1" x14ac:dyDescent="0.25">
      <c r="A21" s="4">
        <v>6</v>
      </c>
      <c r="B21" s="4">
        <v>46</v>
      </c>
      <c r="C21" s="2" t="s">
        <v>91</v>
      </c>
      <c r="D21" s="4">
        <v>2009</v>
      </c>
      <c r="E21" s="2" t="s">
        <v>51</v>
      </c>
      <c r="F21" s="3">
        <v>1.1875</v>
      </c>
      <c r="G21" s="21">
        <v>1.91875</v>
      </c>
      <c r="H21" s="3">
        <f t="shared" si="0"/>
        <v>0.73124999999999996</v>
      </c>
      <c r="I21" s="28">
        <f t="shared" si="1"/>
        <v>6</v>
      </c>
    </row>
    <row r="22" spans="1:9" s="12" customFormat="1" x14ac:dyDescent="0.25">
      <c r="A22" s="4">
        <v>7</v>
      </c>
      <c r="B22" s="41">
        <v>43</v>
      </c>
      <c r="C22" s="2" t="s">
        <v>88</v>
      </c>
      <c r="D22" s="4">
        <v>2008</v>
      </c>
      <c r="E22" s="2" t="s">
        <v>72</v>
      </c>
      <c r="F22" s="3">
        <v>1.1875</v>
      </c>
      <c r="G22" s="21">
        <v>1.934722222222222</v>
      </c>
      <c r="H22" s="22">
        <f t="shared" si="0"/>
        <v>0.74722222222222201</v>
      </c>
      <c r="I22" s="28">
        <f t="shared" si="1"/>
        <v>7</v>
      </c>
    </row>
    <row r="23" spans="1:9" s="12" customFormat="1" x14ac:dyDescent="0.25">
      <c r="A23" s="4">
        <v>8</v>
      </c>
      <c r="B23" s="4">
        <v>54</v>
      </c>
      <c r="C23" s="2" t="s">
        <v>98</v>
      </c>
      <c r="D23" s="4">
        <v>2009</v>
      </c>
      <c r="E23" s="2" t="s">
        <v>53</v>
      </c>
      <c r="F23" s="3">
        <v>1.1875</v>
      </c>
      <c r="G23" s="21">
        <v>1.9527777777777777</v>
      </c>
      <c r="H23" s="22">
        <f t="shared" si="0"/>
        <v>0.76527777777777772</v>
      </c>
      <c r="I23" s="28">
        <f t="shared" si="1"/>
        <v>8</v>
      </c>
    </row>
    <row r="24" spans="1:9" s="23" customFormat="1" x14ac:dyDescent="0.25">
      <c r="A24" s="4">
        <v>9</v>
      </c>
      <c r="B24" s="41">
        <v>48</v>
      </c>
      <c r="C24" s="2" t="s">
        <v>93</v>
      </c>
      <c r="D24" s="4">
        <v>2009</v>
      </c>
      <c r="E24" s="2" t="s">
        <v>53</v>
      </c>
      <c r="F24" s="3">
        <v>1.1875</v>
      </c>
      <c r="G24" s="21">
        <v>1.95625</v>
      </c>
      <c r="H24" s="22">
        <f t="shared" si="0"/>
        <v>0.76875000000000004</v>
      </c>
      <c r="I24" s="28">
        <f t="shared" si="1"/>
        <v>9</v>
      </c>
    </row>
    <row r="25" spans="1:9" s="12" customFormat="1" x14ac:dyDescent="0.25">
      <c r="A25" s="4">
        <v>10</v>
      </c>
      <c r="B25" s="4">
        <v>55</v>
      </c>
      <c r="C25" s="2" t="s">
        <v>167</v>
      </c>
      <c r="D25" s="4">
        <v>2008</v>
      </c>
      <c r="E25" s="2" t="s">
        <v>29</v>
      </c>
      <c r="F25" s="3">
        <v>1.1875</v>
      </c>
      <c r="G25" s="21">
        <v>1.9916666666666665</v>
      </c>
      <c r="H25" s="22">
        <f t="shared" si="0"/>
        <v>0.80416666666666647</v>
      </c>
      <c r="I25" s="28">
        <f t="shared" si="1"/>
        <v>10</v>
      </c>
    </row>
    <row r="26" spans="1:9" s="23" customFormat="1" x14ac:dyDescent="0.25">
      <c r="A26" s="4">
        <v>11</v>
      </c>
      <c r="B26" s="41">
        <v>52</v>
      </c>
      <c r="C26" s="2" t="s">
        <v>97</v>
      </c>
      <c r="D26" s="4">
        <v>2009</v>
      </c>
      <c r="E26" s="2" t="s">
        <v>72</v>
      </c>
      <c r="F26" s="3">
        <v>1.1875</v>
      </c>
      <c r="G26" s="21">
        <v>2.1361111111111111</v>
      </c>
      <c r="H26" s="22">
        <f t="shared" si="0"/>
        <v>0.94861111111111107</v>
      </c>
      <c r="I26" s="28">
        <f t="shared" si="1"/>
        <v>11</v>
      </c>
    </row>
    <row r="27" spans="1:9" s="23" customFormat="1" x14ac:dyDescent="0.25">
      <c r="A27" s="4">
        <v>12</v>
      </c>
      <c r="B27" s="4">
        <v>44</v>
      </c>
      <c r="C27" s="2" t="s">
        <v>89</v>
      </c>
      <c r="D27" s="4">
        <v>2009</v>
      </c>
      <c r="E27" s="2" t="s">
        <v>54</v>
      </c>
      <c r="F27" s="3">
        <v>1.1875</v>
      </c>
      <c r="G27" s="21">
        <v>2.15625</v>
      </c>
      <c r="H27" s="3">
        <f t="shared" si="0"/>
        <v>0.96875</v>
      </c>
      <c r="I27" s="28">
        <f t="shared" si="1"/>
        <v>12</v>
      </c>
    </row>
    <row r="28" spans="1:9" s="23" customFormat="1" x14ac:dyDescent="0.25">
      <c r="A28" s="4">
        <v>13</v>
      </c>
      <c r="B28" s="41">
        <v>45</v>
      </c>
      <c r="C28" s="2" t="s">
        <v>90</v>
      </c>
      <c r="D28" s="4">
        <v>2008</v>
      </c>
      <c r="E28" s="2" t="s">
        <v>51</v>
      </c>
      <c r="F28" s="3">
        <v>1.1875</v>
      </c>
      <c r="G28" s="21">
        <v>2.3305555555555553</v>
      </c>
      <c r="H28" s="22">
        <f t="shared" si="0"/>
        <v>1.1430555555555553</v>
      </c>
      <c r="I28" s="28">
        <f t="shared" si="1"/>
        <v>13</v>
      </c>
    </row>
    <row r="29" spans="1:9" s="23" customFormat="1" x14ac:dyDescent="0.25">
      <c r="A29" s="4">
        <v>14</v>
      </c>
      <c r="B29" s="4">
        <v>51</v>
      </c>
      <c r="C29" s="19" t="s">
        <v>96</v>
      </c>
      <c r="D29" s="4">
        <v>2009</v>
      </c>
      <c r="E29" s="42" t="s">
        <v>51</v>
      </c>
      <c r="F29" s="3">
        <v>1.1875</v>
      </c>
      <c r="G29" s="21">
        <v>2.3965277777777776</v>
      </c>
      <c r="H29" s="22">
        <f t="shared" si="0"/>
        <v>1.2090277777777776</v>
      </c>
      <c r="I29" s="28">
        <f t="shared" si="1"/>
        <v>14</v>
      </c>
    </row>
    <row r="30" spans="1:9" s="23" customFormat="1" x14ac:dyDescent="0.25">
      <c r="A30" s="4">
        <v>15</v>
      </c>
      <c r="B30" s="41" t="s">
        <v>227</v>
      </c>
      <c r="C30" s="2" t="s">
        <v>94</v>
      </c>
      <c r="D30" s="4">
        <v>2008</v>
      </c>
      <c r="E30" s="2" t="s">
        <v>52</v>
      </c>
      <c r="F30" s="3">
        <v>1.1875</v>
      </c>
      <c r="G30" s="21"/>
      <c r="H30" s="22"/>
      <c r="I30" s="28" t="str">
        <f t="shared" si="1"/>
        <v/>
      </c>
    </row>
    <row r="31" spans="1:9" s="23" customFormat="1" x14ac:dyDescent="0.25">
      <c r="A31" s="4">
        <v>16</v>
      </c>
      <c r="B31" s="4" t="s">
        <v>227</v>
      </c>
      <c r="C31" s="19" t="s">
        <v>171</v>
      </c>
      <c r="D31" s="4">
        <v>2009</v>
      </c>
      <c r="E31" s="2" t="s">
        <v>54</v>
      </c>
      <c r="F31" s="3">
        <v>1.1875</v>
      </c>
      <c r="G31" s="21"/>
      <c r="H31" s="22"/>
      <c r="I31" s="28" t="str">
        <f t="shared" si="1"/>
        <v/>
      </c>
    </row>
    <row r="32" spans="1:9" s="23" customFormat="1" x14ac:dyDescent="0.25">
      <c r="B32" s="54"/>
      <c r="C32" s="55"/>
      <c r="D32" s="54"/>
      <c r="E32" s="55"/>
    </row>
    <row r="33" spans="2:5" s="23" customFormat="1" x14ac:dyDescent="0.25">
      <c r="B33" s="54"/>
      <c r="C33" s="55"/>
      <c r="D33" s="54"/>
      <c r="E33" s="55"/>
    </row>
    <row r="34" spans="2:5" s="12" customFormat="1" x14ac:dyDescent="0.25">
      <c r="C34" s="23" t="s">
        <v>15</v>
      </c>
      <c r="D34" s="23"/>
      <c r="E34" s="23" t="s">
        <v>19</v>
      </c>
    </row>
    <row r="35" spans="2:5" s="12" customFormat="1" x14ac:dyDescent="0.25">
      <c r="E35" s="23"/>
    </row>
    <row r="36" spans="2:5" s="12" customFormat="1" x14ac:dyDescent="0.25">
      <c r="C36" s="12" t="s">
        <v>17</v>
      </c>
      <c r="E36" s="23" t="s">
        <v>21</v>
      </c>
    </row>
    <row r="37" spans="2:5" s="12" customFormat="1" x14ac:dyDescent="0.25">
      <c r="E37" s="23"/>
    </row>
    <row r="38" spans="2:5" s="12" customFormat="1" x14ac:dyDescent="0.25">
      <c r="C38" s="12" t="s">
        <v>16</v>
      </c>
      <c r="E38" s="23" t="s">
        <v>20</v>
      </c>
    </row>
    <row r="39" spans="2:5" s="12" customFormat="1" x14ac:dyDescent="0.25"/>
  </sheetData>
  <sortState ref="B16:I31">
    <sortCondition ref="I16:I31"/>
  </sortState>
  <mergeCells count="5">
    <mergeCell ref="A12:B12"/>
    <mergeCell ref="A7:I7"/>
    <mergeCell ref="A8:I8"/>
    <mergeCell ref="A9:I9"/>
    <mergeCell ref="A11:B11"/>
  </mergeCells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E10" sqref="E10:F12"/>
    </sheetView>
  </sheetViews>
  <sheetFormatPr defaultRowHeight="15" x14ac:dyDescent="0.25"/>
  <cols>
    <col min="1" max="1" width="6.7109375" customWidth="1"/>
    <col min="2" max="2" width="11.7109375" customWidth="1"/>
    <col min="3" max="3" width="31.7109375" customWidth="1"/>
    <col min="4" max="4" width="11.7109375" customWidth="1"/>
    <col min="5" max="5" width="30.71093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12" customFormat="1" x14ac:dyDescent="0.25"/>
    <row r="6" spans="1:9" s="12" customFormat="1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</row>
    <row r="7" spans="1:9" s="12" customFormat="1" ht="15.75" x14ac:dyDescent="0.25">
      <c r="A7" s="82" t="s">
        <v>11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tr">
        <f>СП!A62</f>
        <v>Девушки 2008-2009  г.р.</v>
      </c>
      <c r="B8" s="82"/>
      <c r="C8" s="82"/>
      <c r="D8" s="82"/>
      <c r="E8" s="82"/>
      <c r="F8" s="82"/>
      <c r="G8" s="82"/>
      <c r="H8" s="82"/>
      <c r="I8" s="82"/>
    </row>
    <row r="9" spans="1:9" s="12" customFormat="1" x14ac:dyDescent="0.25">
      <c r="A9" s="1"/>
      <c r="B9" s="1"/>
      <c r="C9" s="1"/>
      <c r="D9" s="1"/>
      <c r="G9" s="1"/>
      <c r="H9" s="1"/>
    </row>
    <row r="10" spans="1:9" s="12" customFormat="1" x14ac:dyDescent="0.25">
      <c r="A10" s="84" t="s">
        <v>7</v>
      </c>
      <c r="B10" s="84"/>
      <c r="C10" s="23" t="s">
        <v>18</v>
      </c>
      <c r="D10" s="1"/>
      <c r="E10" s="11" t="s">
        <v>14</v>
      </c>
      <c r="F10" s="13" t="str">
        <f>СП!F62</f>
        <v>3 км</v>
      </c>
      <c r="G10" s="1"/>
      <c r="H10" s="1"/>
    </row>
    <row r="11" spans="1:9" s="12" customFormat="1" x14ac:dyDescent="0.25">
      <c r="A11" s="84" t="s">
        <v>8</v>
      </c>
      <c r="B11" s="84"/>
      <c r="C11" s="23" t="str">
        <f>СП!C6</f>
        <v>20.03.2021 год</v>
      </c>
      <c r="D11" s="1"/>
      <c r="E11" s="11" t="s">
        <v>12</v>
      </c>
      <c r="F11" s="9">
        <f>СП!F63</f>
        <v>0.49444444444444446</v>
      </c>
      <c r="G11" s="1"/>
      <c r="H11" s="1"/>
    </row>
    <row r="12" spans="1:9" s="12" customFormat="1" x14ac:dyDescent="0.25">
      <c r="A12" s="1"/>
      <c r="B12" s="1"/>
      <c r="C12" s="1"/>
      <c r="D12" s="1"/>
      <c r="E12" s="11" t="s">
        <v>13</v>
      </c>
      <c r="F12" s="9">
        <v>0.58333333333333337</v>
      </c>
      <c r="G12" s="1"/>
      <c r="H12" s="1"/>
    </row>
    <row r="13" spans="1:9" s="12" customFormat="1" x14ac:dyDescent="0.25">
      <c r="A13" s="1"/>
      <c r="B13" s="1"/>
      <c r="C13" s="1"/>
      <c r="D13" s="1"/>
      <c r="E13" s="1"/>
      <c r="F13" s="1"/>
      <c r="G13" s="1"/>
      <c r="H13" s="1"/>
    </row>
    <row r="14" spans="1:9" s="12" customFormat="1" ht="25.5" x14ac:dyDescent="0.25">
      <c r="A14" s="7" t="s">
        <v>23</v>
      </c>
      <c r="B14" s="7" t="s">
        <v>3</v>
      </c>
      <c r="C14" s="7" t="s">
        <v>1</v>
      </c>
      <c r="D14" s="7" t="s">
        <v>2</v>
      </c>
      <c r="E14" s="7" t="s">
        <v>4</v>
      </c>
      <c r="F14" s="7" t="s">
        <v>10</v>
      </c>
      <c r="G14" s="7" t="s">
        <v>9</v>
      </c>
      <c r="H14" s="7" t="s">
        <v>5</v>
      </c>
      <c r="I14" s="6" t="s">
        <v>6</v>
      </c>
    </row>
    <row r="15" spans="1:9" s="12" customFormat="1" x14ac:dyDescent="0.25">
      <c r="A15" s="4">
        <v>1</v>
      </c>
      <c r="B15" s="41">
        <v>59</v>
      </c>
      <c r="C15" s="2" t="s">
        <v>78</v>
      </c>
      <c r="D15" s="4">
        <v>2008</v>
      </c>
      <c r="E15" s="2" t="s">
        <v>53</v>
      </c>
      <c r="F15" s="3">
        <v>0.5625</v>
      </c>
      <c r="G15" s="3">
        <v>0.96319444444444446</v>
      </c>
      <c r="H15" s="3">
        <f t="shared" ref="H15:H22" si="0">G15-F15</f>
        <v>0.40069444444444446</v>
      </c>
      <c r="I15" s="33">
        <f t="shared" ref="I15:I23" si="1">IF(H15="","",RANK(H15,$H$15:$H$23,1))</f>
        <v>1</v>
      </c>
    </row>
    <row r="16" spans="1:9" s="12" customFormat="1" x14ac:dyDescent="0.25">
      <c r="A16" s="4">
        <v>2</v>
      </c>
      <c r="B16" s="4">
        <v>63</v>
      </c>
      <c r="C16" s="2" t="s">
        <v>82</v>
      </c>
      <c r="D16" s="4">
        <v>2009</v>
      </c>
      <c r="E16" s="2" t="s">
        <v>51</v>
      </c>
      <c r="F16" s="3">
        <v>0.5625</v>
      </c>
      <c r="G16" s="3">
        <v>0.9770833333333333</v>
      </c>
      <c r="H16" s="22">
        <f t="shared" si="0"/>
        <v>0.4145833333333333</v>
      </c>
      <c r="I16" s="33">
        <f t="shared" si="1"/>
        <v>2</v>
      </c>
    </row>
    <row r="17" spans="1:9" s="12" customFormat="1" x14ac:dyDescent="0.25">
      <c r="A17" s="4">
        <v>3</v>
      </c>
      <c r="B17" s="41">
        <v>57</v>
      </c>
      <c r="C17" s="2" t="s">
        <v>76</v>
      </c>
      <c r="D17" s="4">
        <v>2009</v>
      </c>
      <c r="E17" s="2" t="s">
        <v>52</v>
      </c>
      <c r="F17" s="3">
        <v>0.5625</v>
      </c>
      <c r="G17" s="3">
        <v>0.98472222222222217</v>
      </c>
      <c r="H17" s="22">
        <f t="shared" si="0"/>
        <v>0.42222222222222217</v>
      </c>
      <c r="I17" s="33">
        <f t="shared" si="1"/>
        <v>3</v>
      </c>
    </row>
    <row r="18" spans="1:9" x14ac:dyDescent="0.25">
      <c r="A18" s="4">
        <v>4</v>
      </c>
      <c r="B18" s="4">
        <v>58</v>
      </c>
      <c r="C18" s="2" t="s">
        <v>77</v>
      </c>
      <c r="D18" s="4">
        <v>2008</v>
      </c>
      <c r="E18" s="2" t="s">
        <v>53</v>
      </c>
      <c r="F18" s="3">
        <v>0.5625</v>
      </c>
      <c r="G18" s="3">
        <v>1.0145833333333334</v>
      </c>
      <c r="H18" s="22">
        <f t="shared" si="0"/>
        <v>0.45208333333333339</v>
      </c>
      <c r="I18" s="28">
        <f t="shared" si="1"/>
        <v>4</v>
      </c>
    </row>
    <row r="19" spans="1:9" s="23" customFormat="1" x14ac:dyDescent="0.25">
      <c r="A19" s="4">
        <v>5</v>
      </c>
      <c r="B19" s="41">
        <v>62</v>
      </c>
      <c r="C19" s="2" t="s">
        <v>81</v>
      </c>
      <c r="D19" s="4">
        <v>2009</v>
      </c>
      <c r="E19" s="42" t="s">
        <v>51</v>
      </c>
      <c r="F19" s="3">
        <v>0.5625</v>
      </c>
      <c r="G19" s="3">
        <v>1.0555555555555556</v>
      </c>
      <c r="H19" s="22">
        <f t="shared" si="0"/>
        <v>0.49305555555555558</v>
      </c>
      <c r="I19" s="28">
        <f t="shared" si="1"/>
        <v>5</v>
      </c>
    </row>
    <row r="20" spans="1:9" s="23" customFormat="1" x14ac:dyDescent="0.25">
      <c r="A20" s="4">
        <v>6</v>
      </c>
      <c r="B20" s="4">
        <v>60</v>
      </c>
      <c r="C20" s="2" t="s">
        <v>79</v>
      </c>
      <c r="D20" s="4">
        <v>2009</v>
      </c>
      <c r="E20" s="42" t="s">
        <v>54</v>
      </c>
      <c r="F20" s="3">
        <v>0.5625</v>
      </c>
      <c r="G20" s="3">
        <v>1.1166666666666667</v>
      </c>
      <c r="H20" s="22">
        <f t="shared" si="0"/>
        <v>0.5541666666666667</v>
      </c>
      <c r="I20" s="28">
        <f t="shared" si="1"/>
        <v>6</v>
      </c>
    </row>
    <row r="21" spans="1:9" s="23" customFormat="1" x14ac:dyDescent="0.25">
      <c r="A21" s="4">
        <v>7</v>
      </c>
      <c r="B21" s="41">
        <v>64</v>
      </c>
      <c r="C21" s="2" t="s">
        <v>83</v>
      </c>
      <c r="D21" s="4">
        <v>2008</v>
      </c>
      <c r="E21" s="2" t="s">
        <v>51</v>
      </c>
      <c r="F21" s="3">
        <v>0.5625</v>
      </c>
      <c r="G21" s="3">
        <v>1.2083333333333333</v>
      </c>
      <c r="H21" s="22">
        <f t="shared" si="0"/>
        <v>0.64583333333333326</v>
      </c>
      <c r="I21" s="28">
        <f t="shared" si="1"/>
        <v>7</v>
      </c>
    </row>
    <row r="22" spans="1:9" s="23" customFormat="1" x14ac:dyDescent="0.25">
      <c r="A22" s="4">
        <v>8</v>
      </c>
      <c r="B22" s="4">
        <v>61</v>
      </c>
      <c r="C22" s="2" t="s">
        <v>80</v>
      </c>
      <c r="D22" s="4">
        <v>2009</v>
      </c>
      <c r="E22" s="2" t="s">
        <v>54</v>
      </c>
      <c r="F22" s="3">
        <v>0.5625</v>
      </c>
      <c r="G22" s="3">
        <v>1.2305555555555556</v>
      </c>
      <c r="H22" s="22">
        <f t="shared" si="0"/>
        <v>0.66805555555555562</v>
      </c>
      <c r="I22" s="28">
        <f t="shared" si="1"/>
        <v>8</v>
      </c>
    </row>
    <row r="23" spans="1:9" s="23" customFormat="1" x14ac:dyDescent="0.25">
      <c r="A23" s="4">
        <v>9</v>
      </c>
      <c r="B23" s="4" t="s">
        <v>227</v>
      </c>
      <c r="C23" s="2" t="s">
        <v>75</v>
      </c>
      <c r="D23" s="4">
        <v>2009</v>
      </c>
      <c r="E23" s="2" t="s">
        <v>51</v>
      </c>
      <c r="F23" s="3">
        <v>0.5625</v>
      </c>
      <c r="G23" s="3"/>
      <c r="H23" s="22"/>
      <c r="I23" s="33" t="str">
        <f t="shared" si="1"/>
        <v/>
      </c>
    </row>
    <row r="24" spans="1:9" s="23" customFormat="1" x14ac:dyDescent="0.25">
      <c r="A24" s="54"/>
      <c r="B24" s="54"/>
      <c r="C24" s="55"/>
      <c r="D24" s="54"/>
      <c r="E24" s="55"/>
      <c r="F24" s="60"/>
      <c r="G24" s="60"/>
      <c r="H24" s="61"/>
      <c r="I24" s="63"/>
    </row>
    <row r="25" spans="1:9" s="23" customFormat="1" x14ac:dyDescent="0.25">
      <c r="A25" s="54"/>
      <c r="B25" s="54"/>
      <c r="C25" s="55"/>
      <c r="D25" s="54"/>
      <c r="E25" s="55"/>
      <c r="F25" s="60"/>
      <c r="G25" s="60"/>
      <c r="H25" s="61"/>
      <c r="I25" s="63"/>
    </row>
    <row r="26" spans="1:9" s="12" customFormat="1" x14ac:dyDescent="0.25">
      <c r="C26" s="12" t="s">
        <v>15</v>
      </c>
      <c r="E26" s="23" t="s">
        <v>19</v>
      </c>
    </row>
    <row r="27" spans="1:9" s="12" customFormat="1" x14ac:dyDescent="0.25">
      <c r="E27" s="23"/>
    </row>
    <row r="28" spans="1:9" s="12" customFormat="1" x14ac:dyDescent="0.25">
      <c r="C28" s="12" t="s">
        <v>17</v>
      </c>
      <c r="E28" s="23" t="s">
        <v>21</v>
      </c>
    </row>
    <row r="29" spans="1:9" s="12" customFormat="1" x14ac:dyDescent="0.25">
      <c r="E29" s="23"/>
    </row>
    <row r="30" spans="1:9" s="12" customFormat="1" x14ac:dyDescent="0.25">
      <c r="C30" s="12" t="s">
        <v>16</v>
      </c>
      <c r="E30" s="23" t="s">
        <v>20</v>
      </c>
    </row>
    <row r="31" spans="1:9" s="12" customFormat="1" x14ac:dyDescent="0.25"/>
    <row r="32" spans="1:9" s="12" customFormat="1" x14ac:dyDescent="0.25">
      <c r="A32"/>
      <c r="B32"/>
      <c r="C32"/>
      <c r="D32"/>
      <c r="E32"/>
      <c r="F32"/>
      <c r="G32"/>
      <c r="H32"/>
      <c r="I32"/>
    </row>
    <row r="33" spans="1:9" s="12" customFormat="1" x14ac:dyDescent="0.25">
      <c r="A33"/>
      <c r="B33"/>
      <c r="C33"/>
      <c r="D33"/>
      <c r="E33"/>
      <c r="F33"/>
      <c r="G33"/>
      <c r="H33"/>
      <c r="I33"/>
    </row>
    <row r="34" spans="1:9" s="12" customFormat="1" x14ac:dyDescent="0.25">
      <c r="A34"/>
      <c r="B34"/>
      <c r="C34"/>
      <c r="D34"/>
      <c r="E34"/>
      <c r="F34"/>
      <c r="G34"/>
      <c r="H34"/>
      <c r="I34"/>
    </row>
  </sheetData>
  <sortState ref="B15:I23">
    <sortCondition ref="I15:I23"/>
  </sortState>
  <mergeCells count="5">
    <mergeCell ref="A11:B11"/>
    <mergeCell ref="A6:I6"/>
    <mergeCell ref="A7:I7"/>
    <mergeCell ref="A8:I8"/>
    <mergeCell ref="A10:B10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8" workbookViewId="0">
      <selection activeCell="F11" sqref="F11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5.855468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12" customFormat="1" x14ac:dyDescent="0.25"/>
    <row r="6" spans="1:9" s="12" customFormat="1" ht="15.75" x14ac:dyDescent="0.25">
      <c r="A6" s="82" t="s">
        <v>0</v>
      </c>
      <c r="B6" s="82"/>
      <c r="C6" s="82"/>
      <c r="D6" s="82"/>
      <c r="E6" s="82"/>
      <c r="F6" s="82"/>
      <c r="G6" s="82"/>
      <c r="H6" s="82"/>
      <c r="I6" s="82"/>
    </row>
    <row r="7" spans="1:9" s="12" customFormat="1" ht="15.75" x14ac:dyDescent="0.25">
      <c r="A7" s="82" t="s">
        <v>11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tr">
        <f>СП!A72</f>
        <v>Юноши 2005-2007  г.р.</v>
      </c>
      <c r="B8" s="82"/>
      <c r="C8" s="82"/>
      <c r="D8" s="82"/>
      <c r="E8" s="82"/>
      <c r="F8" s="82"/>
      <c r="G8" s="82"/>
      <c r="H8" s="82"/>
      <c r="I8" s="82"/>
    </row>
    <row r="9" spans="1:9" s="12" customFormat="1" x14ac:dyDescent="0.25">
      <c r="A9" s="1"/>
      <c r="B9" s="1"/>
      <c r="C9" s="1"/>
      <c r="D9" s="1"/>
      <c r="G9" s="1"/>
      <c r="H9" s="1"/>
    </row>
    <row r="10" spans="1:9" s="12" customFormat="1" x14ac:dyDescent="0.25">
      <c r="A10" s="84" t="s">
        <v>7</v>
      </c>
      <c r="B10" s="84"/>
      <c r="C10" s="23" t="s">
        <v>18</v>
      </c>
      <c r="D10" s="1"/>
      <c r="E10" s="11" t="s">
        <v>14</v>
      </c>
      <c r="F10" s="13" t="str">
        <f>СП!F72</f>
        <v>5 км</v>
      </c>
      <c r="G10" s="1"/>
      <c r="H10" s="1"/>
    </row>
    <row r="11" spans="1:9" s="12" customFormat="1" x14ac:dyDescent="0.25">
      <c r="A11" s="84" t="s">
        <v>8</v>
      </c>
      <c r="B11" s="84"/>
      <c r="C11" s="23" t="str">
        <f>СП!C6</f>
        <v>20.03.2021 год</v>
      </c>
      <c r="D11" s="1"/>
      <c r="E11" s="11" t="s">
        <v>12</v>
      </c>
      <c r="F11" s="9">
        <f>СП!F73</f>
        <v>0.51736111111111105</v>
      </c>
      <c r="G11" s="1"/>
      <c r="H11" s="1"/>
    </row>
    <row r="12" spans="1:9" s="12" customFormat="1" x14ac:dyDescent="0.25">
      <c r="A12" s="1"/>
      <c r="B12" s="1"/>
      <c r="C12" s="1"/>
      <c r="D12" s="1"/>
      <c r="E12" s="11" t="s">
        <v>13</v>
      </c>
      <c r="F12" s="9">
        <v>0.58333333333333337</v>
      </c>
      <c r="G12" s="1"/>
      <c r="H12" s="1"/>
    </row>
    <row r="13" spans="1:9" s="12" customFormat="1" x14ac:dyDescent="0.25">
      <c r="A13" s="1"/>
      <c r="B13" s="1"/>
      <c r="C13" s="1"/>
      <c r="D13" s="1"/>
      <c r="E13" s="1"/>
      <c r="F13" s="1"/>
      <c r="G13" s="1"/>
      <c r="H13" s="1"/>
    </row>
    <row r="14" spans="1:9" s="12" customFormat="1" ht="25.5" x14ac:dyDescent="0.25">
      <c r="A14" s="7" t="s">
        <v>23</v>
      </c>
      <c r="B14" s="7" t="s">
        <v>3</v>
      </c>
      <c r="C14" s="7" t="s">
        <v>1</v>
      </c>
      <c r="D14" s="7" t="s">
        <v>2</v>
      </c>
      <c r="E14" s="7" t="s">
        <v>4</v>
      </c>
      <c r="F14" s="7" t="s">
        <v>10</v>
      </c>
      <c r="G14" s="7" t="s">
        <v>9</v>
      </c>
      <c r="H14" s="7" t="s">
        <v>5</v>
      </c>
      <c r="I14" s="6" t="s">
        <v>6</v>
      </c>
    </row>
    <row r="15" spans="1:9" s="14" customFormat="1" x14ac:dyDescent="0.25">
      <c r="A15" s="4">
        <v>1</v>
      </c>
      <c r="B15" s="49">
        <v>78</v>
      </c>
      <c r="C15" s="2" t="s">
        <v>110</v>
      </c>
      <c r="D15" s="4">
        <v>2007</v>
      </c>
      <c r="E15" s="42" t="s">
        <v>51</v>
      </c>
      <c r="F15" s="3">
        <v>1.7291666666666667</v>
      </c>
      <c r="G15" s="3">
        <v>2.3854166666666665</v>
      </c>
      <c r="H15" s="3">
        <f t="shared" ref="H15:H22" si="0">G15-F15</f>
        <v>0.65624999999999978</v>
      </c>
      <c r="I15" s="33">
        <f t="shared" ref="I15:I30" si="1">IF(H15="","",RANK(H15,$H$15:$H$30,1))</f>
        <v>1</v>
      </c>
    </row>
    <row r="16" spans="1:9" s="23" customFormat="1" x14ac:dyDescent="0.25">
      <c r="A16" s="4">
        <v>2</v>
      </c>
      <c r="B16" s="49">
        <v>77</v>
      </c>
      <c r="C16" s="2" t="s">
        <v>109</v>
      </c>
      <c r="D16" s="4">
        <v>2005</v>
      </c>
      <c r="E16" s="42" t="s">
        <v>51</v>
      </c>
      <c r="F16" s="3">
        <v>1.7291666666666667</v>
      </c>
      <c r="G16" s="3">
        <v>2.3861111111111111</v>
      </c>
      <c r="H16" s="3">
        <f t="shared" si="0"/>
        <v>0.65694444444444433</v>
      </c>
      <c r="I16" s="33">
        <f t="shared" si="1"/>
        <v>2</v>
      </c>
    </row>
    <row r="17" spans="1:9" s="23" customFormat="1" x14ac:dyDescent="0.25">
      <c r="A17" s="4">
        <v>3</v>
      </c>
      <c r="B17" s="49">
        <v>82</v>
      </c>
      <c r="C17" s="2" t="s">
        <v>112</v>
      </c>
      <c r="D17" s="4">
        <v>2007</v>
      </c>
      <c r="E17" s="42" t="s">
        <v>51</v>
      </c>
      <c r="F17" s="3">
        <v>1.7291666666666667</v>
      </c>
      <c r="G17" s="3">
        <v>2.3895833333333334</v>
      </c>
      <c r="H17" s="3">
        <f t="shared" si="0"/>
        <v>0.66041666666666665</v>
      </c>
      <c r="I17" s="33">
        <f t="shared" si="1"/>
        <v>3</v>
      </c>
    </row>
    <row r="18" spans="1:9" s="23" customFormat="1" x14ac:dyDescent="0.25">
      <c r="A18" s="4">
        <v>4</v>
      </c>
      <c r="B18" s="49">
        <v>70</v>
      </c>
      <c r="C18" s="2" t="s">
        <v>104</v>
      </c>
      <c r="D18" s="4">
        <v>2006</v>
      </c>
      <c r="E18" s="42" t="s">
        <v>51</v>
      </c>
      <c r="F18" s="3">
        <v>1.7291666666666667</v>
      </c>
      <c r="G18" s="3">
        <v>2.4409722222222223</v>
      </c>
      <c r="H18" s="3">
        <f t="shared" si="0"/>
        <v>0.71180555555555558</v>
      </c>
      <c r="I18" s="28">
        <f t="shared" si="1"/>
        <v>4</v>
      </c>
    </row>
    <row r="19" spans="1:9" s="23" customFormat="1" x14ac:dyDescent="0.25">
      <c r="A19" s="4">
        <v>5</v>
      </c>
      <c r="B19" s="49">
        <v>69</v>
      </c>
      <c r="C19" s="2" t="s">
        <v>103</v>
      </c>
      <c r="D19" s="4">
        <v>2006</v>
      </c>
      <c r="E19" s="42" t="s">
        <v>51</v>
      </c>
      <c r="F19" s="3">
        <v>1.7291666666666667</v>
      </c>
      <c r="G19" s="3">
        <v>2.4451388888888888</v>
      </c>
      <c r="H19" s="3">
        <f t="shared" si="0"/>
        <v>0.71597222222222201</v>
      </c>
      <c r="I19" s="28">
        <f t="shared" si="1"/>
        <v>5</v>
      </c>
    </row>
    <row r="20" spans="1:9" s="23" customFormat="1" x14ac:dyDescent="0.25">
      <c r="A20" s="4">
        <v>6</v>
      </c>
      <c r="B20" s="49">
        <v>80</v>
      </c>
      <c r="C20" s="2" t="s">
        <v>111</v>
      </c>
      <c r="D20" s="4">
        <v>2007</v>
      </c>
      <c r="E20" s="42" t="s">
        <v>51</v>
      </c>
      <c r="F20" s="3">
        <v>1.7291666666666667</v>
      </c>
      <c r="G20" s="3">
        <v>2.4493055555555556</v>
      </c>
      <c r="H20" s="3">
        <f t="shared" si="0"/>
        <v>0.72013888888888888</v>
      </c>
      <c r="I20" s="28">
        <f t="shared" si="1"/>
        <v>6</v>
      </c>
    </row>
    <row r="21" spans="1:9" s="17" customFormat="1" x14ac:dyDescent="0.25">
      <c r="A21" s="4">
        <v>7</v>
      </c>
      <c r="B21" s="49">
        <v>73</v>
      </c>
      <c r="C21" s="2" t="s">
        <v>106</v>
      </c>
      <c r="D21" s="4">
        <v>2005</v>
      </c>
      <c r="E21" s="42" t="s">
        <v>51</v>
      </c>
      <c r="F21" s="3">
        <v>1.7291666666666667</v>
      </c>
      <c r="G21" s="3">
        <v>2.5006944444444446</v>
      </c>
      <c r="H21" s="3">
        <f t="shared" si="0"/>
        <v>0.77152777777777781</v>
      </c>
      <c r="I21" s="28">
        <f t="shared" si="1"/>
        <v>7</v>
      </c>
    </row>
    <row r="22" spans="1:9" s="12" customFormat="1" x14ac:dyDescent="0.25">
      <c r="A22" s="4">
        <v>8</v>
      </c>
      <c r="B22" s="49">
        <v>72</v>
      </c>
      <c r="C22" s="2" t="s">
        <v>105</v>
      </c>
      <c r="D22" s="4">
        <v>2007</v>
      </c>
      <c r="E22" s="42" t="s">
        <v>54</v>
      </c>
      <c r="F22" s="3">
        <v>1.7291666666666667</v>
      </c>
      <c r="G22" s="3">
        <v>2.8229166666666665</v>
      </c>
      <c r="H22" s="3">
        <f t="shared" si="0"/>
        <v>1.0937499999999998</v>
      </c>
      <c r="I22" s="28">
        <f t="shared" si="1"/>
        <v>8</v>
      </c>
    </row>
    <row r="23" spans="1:9" s="12" customFormat="1" x14ac:dyDescent="0.25">
      <c r="A23" s="4">
        <v>9</v>
      </c>
      <c r="B23" s="49" t="s">
        <v>227</v>
      </c>
      <c r="C23" s="2" t="s">
        <v>100</v>
      </c>
      <c r="D23" s="4">
        <v>2006</v>
      </c>
      <c r="E23" s="42" t="s">
        <v>114</v>
      </c>
      <c r="F23" s="3">
        <v>1.7291666666666667</v>
      </c>
      <c r="G23" s="3"/>
      <c r="H23" s="3"/>
      <c r="I23" s="28" t="str">
        <f t="shared" si="1"/>
        <v/>
      </c>
    </row>
    <row r="24" spans="1:9" s="23" customFormat="1" x14ac:dyDescent="0.25">
      <c r="A24" s="4">
        <v>10</v>
      </c>
      <c r="B24" s="49" t="s">
        <v>227</v>
      </c>
      <c r="C24" s="2" t="s">
        <v>101</v>
      </c>
      <c r="D24" s="4">
        <v>2005</v>
      </c>
      <c r="E24" s="42" t="s">
        <v>51</v>
      </c>
      <c r="F24" s="3">
        <v>1.7291666666666667</v>
      </c>
      <c r="G24" s="3"/>
      <c r="H24" s="3"/>
      <c r="I24" s="28" t="str">
        <f t="shared" si="1"/>
        <v/>
      </c>
    </row>
    <row r="25" spans="1:9" s="23" customFormat="1" x14ac:dyDescent="0.25">
      <c r="A25" s="4">
        <v>11</v>
      </c>
      <c r="B25" s="49" t="s">
        <v>227</v>
      </c>
      <c r="C25" s="2" t="s">
        <v>102</v>
      </c>
      <c r="D25" s="4">
        <v>2007</v>
      </c>
      <c r="E25" s="42" t="s">
        <v>51</v>
      </c>
      <c r="F25" s="3">
        <v>1.7291666666666667</v>
      </c>
      <c r="G25" s="3"/>
      <c r="H25" s="3"/>
      <c r="I25" s="28" t="str">
        <f t="shared" si="1"/>
        <v/>
      </c>
    </row>
    <row r="26" spans="1:9" s="23" customFormat="1" x14ac:dyDescent="0.25">
      <c r="A26" s="4">
        <v>12</v>
      </c>
      <c r="B26" s="49" t="s">
        <v>227</v>
      </c>
      <c r="C26" s="2" t="s">
        <v>223</v>
      </c>
      <c r="D26" s="4">
        <v>2006</v>
      </c>
      <c r="E26" s="42" t="s">
        <v>51</v>
      </c>
      <c r="F26" s="3">
        <v>1.7291666666666667</v>
      </c>
      <c r="G26" s="3"/>
      <c r="H26" s="3"/>
      <c r="I26" s="28" t="str">
        <f t="shared" si="1"/>
        <v/>
      </c>
    </row>
    <row r="27" spans="1:9" s="23" customFormat="1" x14ac:dyDescent="0.25">
      <c r="A27" s="4">
        <v>13</v>
      </c>
      <c r="B27" s="49" t="s">
        <v>227</v>
      </c>
      <c r="C27" s="2" t="s">
        <v>107</v>
      </c>
      <c r="D27" s="4">
        <v>2005</v>
      </c>
      <c r="E27" s="42" t="s">
        <v>51</v>
      </c>
      <c r="F27" s="3">
        <v>1.7291666666666667</v>
      </c>
      <c r="G27" s="3"/>
      <c r="H27" s="3"/>
      <c r="I27" s="28" t="str">
        <f t="shared" si="1"/>
        <v/>
      </c>
    </row>
    <row r="28" spans="1:9" s="23" customFormat="1" x14ac:dyDescent="0.25">
      <c r="A28" s="4">
        <v>14</v>
      </c>
      <c r="B28" s="49" t="s">
        <v>227</v>
      </c>
      <c r="C28" s="2" t="s">
        <v>108</v>
      </c>
      <c r="D28" s="4">
        <v>2007</v>
      </c>
      <c r="E28" s="42" t="s">
        <v>51</v>
      </c>
      <c r="F28" s="3">
        <v>1.7291666666666667</v>
      </c>
      <c r="G28" s="3"/>
      <c r="H28" s="3"/>
      <c r="I28" s="28" t="str">
        <f t="shared" si="1"/>
        <v/>
      </c>
    </row>
    <row r="29" spans="1:9" s="23" customFormat="1" x14ac:dyDescent="0.25">
      <c r="A29" s="4">
        <v>15</v>
      </c>
      <c r="B29" s="49" t="s">
        <v>227</v>
      </c>
      <c r="C29" s="2" t="s">
        <v>224</v>
      </c>
      <c r="D29" s="4">
        <v>2007</v>
      </c>
      <c r="E29" s="42" t="s">
        <v>51</v>
      </c>
      <c r="F29" s="3">
        <v>1.7291666666666667</v>
      </c>
      <c r="G29" s="3"/>
      <c r="H29" s="3"/>
      <c r="I29" s="28" t="str">
        <f t="shared" si="1"/>
        <v/>
      </c>
    </row>
    <row r="30" spans="1:9" s="23" customFormat="1" x14ac:dyDescent="0.25">
      <c r="A30" s="4">
        <v>16</v>
      </c>
      <c r="B30" s="49" t="s">
        <v>227</v>
      </c>
      <c r="C30" s="58" t="s">
        <v>113</v>
      </c>
      <c r="D30" s="4">
        <v>2007</v>
      </c>
      <c r="E30" s="42" t="s">
        <v>51</v>
      </c>
      <c r="F30" s="3">
        <v>1.7291666666666667</v>
      </c>
      <c r="G30" s="3"/>
      <c r="H30" s="3"/>
      <c r="I30" s="28" t="str">
        <f t="shared" si="1"/>
        <v/>
      </c>
    </row>
    <row r="31" spans="1:9" s="23" customFormat="1" x14ac:dyDescent="0.25">
      <c r="A31" s="54"/>
      <c r="B31" s="65"/>
      <c r="C31" s="66"/>
      <c r="D31" s="54"/>
      <c r="E31" s="55"/>
      <c r="F31" s="60"/>
      <c r="G31" s="60"/>
      <c r="H31" s="67"/>
      <c r="I31" s="63"/>
    </row>
    <row r="32" spans="1:9" s="12" customFormat="1" x14ac:dyDescent="0.25">
      <c r="C32" s="12" t="s">
        <v>15</v>
      </c>
      <c r="E32" s="23" t="s">
        <v>19</v>
      </c>
    </row>
    <row r="33" spans="1:9" s="12" customFormat="1" ht="9.9499999999999993" customHeight="1" x14ac:dyDescent="0.25">
      <c r="E33" s="23"/>
    </row>
    <row r="34" spans="1:9" s="12" customFormat="1" x14ac:dyDescent="0.25">
      <c r="C34" s="12" t="s">
        <v>17</v>
      </c>
      <c r="E34" s="23" t="s">
        <v>21</v>
      </c>
    </row>
    <row r="35" spans="1:9" s="12" customFormat="1" ht="9.9499999999999993" customHeight="1" x14ac:dyDescent="0.25">
      <c r="E35" s="23"/>
    </row>
    <row r="36" spans="1:9" x14ac:dyDescent="0.25">
      <c r="A36" s="12"/>
      <c r="B36" s="12"/>
      <c r="C36" s="12" t="s">
        <v>16</v>
      </c>
      <c r="D36" s="12"/>
      <c r="E36" s="23" t="s">
        <v>20</v>
      </c>
      <c r="F36" s="12"/>
      <c r="G36" s="12"/>
      <c r="H36" s="12"/>
      <c r="I36" s="12"/>
    </row>
    <row r="37" spans="1:9" x14ac:dyDescent="0.2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5">
      <c r="G38" s="3"/>
    </row>
    <row r="39" spans="1:9" s="12" customFormat="1" x14ac:dyDescent="0.25">
      <c r="A39"/>
      <c r="B39"/>
      <c r="C39"/>
      <c r="D39"/>
      <c r="E39"/>
      <c r="F39"/>
      <c r="G39"/>
      <c r="H39"/>
      <c r="I39"/>
    </row>
    <row r="40" spans="1:9" s="12" customFormat="1" x14ac:dyDescent="0.25">
      <c r="A40"/>
      <c r="B40"/>
      <c r="C40"/>
      <c r="D40"/>
      <c r="E40"/>
      <c r="F40"/>
      <c r="G40"/>
      <c r="H40"/>
      <c r="I40"/>
    </row>
    <row r="41" spans="1:9" s="12" customFormat="1" x14ac:dyDescent="0.25">
      <c r="A41"/>
      <c r="B41"/>
      <c r="C41"/>
      <c r="D41"/>
      <c r="E41"/>
      <c r="F41"/>
      <c r="G41"/>
      <c r="H41"/>
      <c r="I41"/>
    </row>
    <row r="42" spans="1:9" s="12" customFormat="1" x14ac:dyDescent="0.25">
      <c r="A42"/>
      <c r="B42"/>
      <c r="C42"/>
      <c r="D42"/>
      <c r="E42"/>
      <c r="F42"/>
      <c r="G42"/>
      <c r="H42"/>
      <c r="I42"/>
    </row>
    <row r="43" spans="1:9" s="12" customFormat="1" x14ac:dyDescent="0.25">
      <c r="A43"/>
      <c r="B43"/>
      <c r="C43"/>
      <c r="D43"/>
      <c r="E43"/>
      <c r="F43"/>
      <c r="G43"/>
      <c r="H43"/>
      <c r="I43"/>
    </row>
    <row r="44" spans="1:9" s="12" customFormat="1" x14ac:dyDescent="0.25">
      <c r="A44"/>
      <c r="B44"/>
      <c r="C44"/>
      <c r="D44"/>
      <c r="E44"/>
      <c r="F44"/>
      <c r="G44"/>
      <c r="H44"/>
      <c r="I44"/>
    </row>
  </sheetData>
  <sortState ref="B15:I30">
    <sortCondition ref="I15:I30"/>
  </sortState>
  <mergeCells count="5">
    <mergeCell ref="A11:B11"/>
    <mergeCell ref="A6:I6"/>
    <mergeCell ref="A7:I7"/>
    <mergeCell ref="A8:I8"/>
    <mergeCell ref="A10:B10"/>
  </mergeCells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3.7109375" customWidth="1"/>
    <col min="4" max="4" width="11.7109375" customWidth="1"/>
    <col min="5" max="5" width="29.71093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23" customFormat="1" x14ac:dyDescent="0.25"/>
    <row r="6" spans="1:9" s="12" customFormat="1" x14ac:dyDescent="0.25"/>
    <row r="7" spans="1:9" s="12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12" customFormat="1" ht="15.75" x14ac:dyDescent="0.25">
      <c r="A9" s="82" t="str">
        <f>СП!A89</f>
        <v>Девушки 2005-2007  г.р.</v>
      </c>
      <c r="B9" s="82"/>
      <c r="C9" s="82"/>
      <c r="D9" s="82"/>
      <c r="E9" s="82"/>
      <c r="F9" s="82"/>
      <c r="G9" s="82"/>
      <c r="H9" s="82"/>
      <c r="I9" s="82"/>
    </row>
    <row r="10" spans="1:9" s="12" customFormat="1" x14ac:dyDescent="0.25">
      <c r="A10" s="1"/>
      <c r="B10" s="1"/>
      <c r="C10" s="1"/>
      <c r="D10" s="1"/>
      <c r="G10" s="1"/>
      <c r="H10" s="1"/>
    </row>
    <row r="11" spans="1:9" s="12" customFormat="1" x14ac:dyDescent="0.25">
      <c r="A11" s="84" t="s">
        <v>7</v>
      </c>
      <c r="B11" s="84"/>
      <c r="C11" s="23" t="s">
        <v>18</v>
      </c>
      <c r="D11" s="1"/>
      <c r="E11" s="11" t="s">
        <v>14</v>
      </c>
      <c r="F11" s="68" t="str">
        <f>СП!F89</f>
        <v>5 км</v>
      </c>
      <c r="G11" s="1"/>
      <c r="H11" s="1"/>
    </row>
    <row r="12" spans="1:9" s="12" customFormat="1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СП!F90</f>
        <v>0.51874999999999993</v>
      </c>
      <c r="G12" s="1"/>
      <c r="H12" s="1"/>
    </row>
    <row r="13" spans="1:9" s="12" customFormat="1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</row>
    <row r="14" spans="1:9" s="12" customFormat="1" x14ac:dyDescent="0.25">
      <c r="A14" s="1"/>
      <c r="B14" s="1"/>
      <c r="C14" s="1"/>
      <c r="D14" s="1"/>
      <c r="E14" s="1"/>
      <c r="F14" s="1"/>
      <c r="G14" s="1"/>
      <c r="H14" s="1"/>
    </row>
    <row r="15" spans="1:9" s="12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4" customFormat="1" x14ac:dyDescent="0.25">
      <c r="A16" s="4">
        <v>1</v>
      </c>
      <c r="B16" s="41">
        <v>87</v>
      </c>
      <c r="C16" s="19" t="s">
        <v>122</v>
      </c>
      <c r="D16" s="4">
        <v>2007</v>
      </c>
      <c r="E16" s="42" t="s">
        <v>53</v>
      </c>
      <c r="F16" s="3">
        <v>1.7708333333333333</v>
      </c>
      <c r="G16" s="3">
        <v>2.4715277777777778</v>
      </c>
      <c r="H16" s="34">
        <f t="shared" ref="H16:H21" si="0">G16-F16</f>
        <v>0.70069444444444451</v>
      </c>
      <c r="I16" s="33">
        <f t="shared" ref="I16:I26" si="1">IF(H16="","",RANK(H16,$H$16:$H$26,1))</f>
        <v>1</v>
      </c>
    </row>
    <row r="17" spans="1:9" s="12" customFormat="1" x14ac:dyDescent="0.25">
      <c r="A17" s="4">
        <v>2</v>
      </c>
      <c r="B17" s="4">
        <v>85</v>
      </c>
      <c r="C17" s="19" t="s">
        <v>119</v>
      </c>
      <c r="D17" s="4">
        <v>2006</v>
      </c>
      <c r="E17" s="42" t="s">
        <v>53</v>
      </c>
      <c r="F17" s="3">
        <v>1.7708333333333333</v>
      </c>
      <c r="G17" s="3">
        <v>2.5173611111111112</v>
      </c>
      <c r="H17" s="34">
        <f t="shared" si="0"/>
        <v>0.7465277777777779</v>
      </c>
      <c r="I17" s="33">
        <f t="shared" si="1"/>
        <v>2</v>
      </c>
    </row>
    <row r="18" spans="1:9" s="14" customFormat="1" x14ac:dyDescent="0.25">
      <c r="A18" s="4">
        <v>3</v>
      </c>
      <c r="B18" s="4">
        <v>86</v>
      </c>
      <c r="C18" s="19" t="s">
        <v>120</v>
      </c>
      <c r="D18" s="4">
        <v>2005</v>
      </c>
      <c r="E18" s="42" t="s">
        <v>51</v>
      </c>
      <c r="F18" s="3">
        <v>1.7708333333333333</v>
      </c>
      <c r="G18" s="3">
        <v>2.53125</v>
      </c>
      <c r="H18" s="34">
        <f t="shared" si="0"/>
        <v>0.76041666666666674</v>
      </c>
      <c r="I18" s="33">
        <f t="shared" si="1"/>
        <v>3</v>
      </c>
    </row>
    <row r="19" spans="1:9" s="23" customFormat="1" x14ac:dyDescent="0.25">
      <c r="A19" s="4">
        <v>4</v>
      </c>
      <c r="B19" s="4">
        <v>88</v>
      </c>
      <c r="C19" s="19" t="s">
        <v>123</v>
      </c>
      <c r="D19" s="4">
        <v>2005</v>
      </c>
      <c r="E19" s="42" t="s">
        <v>51</v>
      </c>
      <c r="F19" s="3">
        <v>1.7708333333333333</v>
      </c>
      <c r="G19" s="3">
        <v>2.5965277777777778</v>
      </c>
      <c r="H19" s="34">
        <f t="shared" si="0"/>
        <v>0.82569444444444451</v>
      </c>
      <c r="I19" s="28">
        <f t="shared" si="1"/>
        <v>4</v>
      </c>
    </row>
    <row r="20" spans="1:9" s="23" customFormat="1" x14ac:dyDescent="0.25">
      <c r="A20" s="4">
        <v>5</v>
      </c>
      <c r="B20" s="41">
        <v>84</v>
      </c>
      <c r="C20" s="19" t="s">
        <v>116</v>
      </c>
      <c r="D20" s="4">
        <v>2005</v>
      </c>
      <c r="E20" s="42" t="s">
        <v>54</v>
      </c>
      <c r="F20" s="3">
        <v>1.7708333333333333</v>
      </c>
      <c r="G20" s="3">
        <v>2.6763888888888889</v>
      </c>
      <c r="H20" s="34">
        <f t="shared" si="0"/>
        <v>0.90555555555555567</v>
      </c>
      <c r="I20" s="28">
        <f t="shared" si="1"/>
        <v>5</v>
      </c>
    </row>
    <row r="21" spans="1:9" s="23" customFormat="1" x14ac:dyDescent="0.25">
      <c r="A21" s="4">
        <v>6</v>
      </c>
      <c r="B21" s="4">
        <v>90</v>
      </c>
      <c r="C21" s="2" t="s">
        <v>126</v>
      </c>
      <c r="D21" s="4">
        <v>2006</v>
      </c>
      <c r="E21" s="42" t="s">
        <v>51</v>
      </c>
      <c r="F21" s="3">
        <v>1.7708333333333333</v>
      </c>
      <c r="G21" s="3">
        <v>2.7194444444444446</v>
      </c>
      <c r="H21" s="34">
        <f t="shared" si="0"/>
        <v>0.94861111111111129</v>
      </c>
      <c r="I21" s="28">
        <f t="shared" si="1"/>
        <v>6</v>
      </c>
    </row>
    <row r="22" spans="1:9" s="23" customFormat="1" x14ac:dyDescent="0.25">
      <c r="A22" s="4">
        <v>7</v>
      </c>
      <c r="B22" s="41" t="s">
        <v>227</v>
      </c>
      <c r="C22" s="19" t="s">
        <v>117</v>
      </c>
      <c r="D22" s="4">
        <v>2007</v>
      </c>
      <c r="E22" s="42" t="s">
        <v>54</v>
      </c>
      <c r="F22" s="3">
        <v>1.7708333333333333</v>
      </c>
      <c r="G22" s="3"/>
      <c r="H22" s="34"/>
      <c r="I22" s="28" t="str">
        <f t="shared" si="1"/>
        <v/>
      </c>
    </row>
    <row r="23" spans="1:9" s="23" customFormat="1" x14ac:dyDescent="0.25">
      <c r="A23" s="4">
        <v>8</v>
      </c>
      <c r="B23" s="4" t="s">
        <v>227</v>
      </c>
      <c r="C23" s="19" t="s">
        <v>118</v>
      </c>
      <c r="D23" s="4">
        <v>2006</v>
      </c>
      <c r="E23" s="42" t="s">
        <v>52</v>
      </c>
      <c r="F23" s="3">
        <v>1.7708333333333333</v>
      </c>
      <c r="G23" s="3"/>
      <c r="H23" s="34"/>
      <c r="I23" s="28" t="str">
        <f t="shared" si="1"/>
        <v/>
      </c>
    </row>
    <row r="24" spans="1:9" s="23" customFormat="1" x14ac:dyDescent="0.25">
      <c r="A24" s="4">
        <v>9</v>
      </c>
      <c r="B24" s="41" t="s">
        <v>227</v>
      </c>
      <c r="C24" s="19" t="s">
        <v>121</v>
      </c>
      <c r="D24" s="4">
        <v>2007</v>
      </c>
      <c r="E24" s="42" t="s">
        <v>52</v>
      </c>
      <c r="F24" s="3">
        <v>1.7708333333333333</v>
      </c>
      <c r="G24" s="3"/>
      <c r="H24" s="34"/>
      <c r="I24" s="28" t="str">
        <f t="shared" si="1"/>
        <v/>
      </c>
    </row>
    <row r="25" spans="1:9" s="23" customFormat="1" x14ac:dyDescent="0.25">
      <c r="A25" s="4">
        <v>10</v>
      </c>
      <c r="B25" s="4" t="s">
        <v>227</v>
      </c>
      <c r="C25" s="19" t="s">
        <v>124</v>
      </c>
      <c r="D25" s="4">
        <v>2007</v>
      </c>
      <c r="E25" s="42" t="s">
        <v>52</v>
      </c>
      <c r="F25" s="3">
        <v>1.7708333333333333</v>
      </c>
      <c r="G25" s="3"/>
      <c r="H25" s="34"/>
      <c r="I25" s="28" t="str">
        <f t="shared" si="1"/>
        <v/>
      </c>
    </row>
    <row r="26" spans="1:9" s="23" customFormat="1" x14ac:dyDescent="0.25">
      <c r="A26" s="4">
        <v>11</v>
      </c>
      <c r="B26" s="41" t="s">
        <v>227</v>
      </c>
      <c r="C26" s="2" t="s">
        <v>125</v>
      </c>
      <c r="D26" s="4">
        <v>2007</v>
      </c>
      <c r="E26" s="42" t="s">
        <v>53</v>
      </c>
      <c r="F26" s="3">
        <v>1.7708333333333333</v>
      </c>
      <c r="G26" s="3"/>
      <c r="H26" s="34"/>
      <c r="I26" s="28" t="str">
        <f t="shared" si="1"/>
        <v/>
      </c>
    </row>
    <row r="27" spans="1:9" s="12" customFormat="1" x14ac:dyDescent="0.25"/>
    <row r="28" spans="1:9" s="23" customFormat="1" x14ac:dyDescent="0.25"/>
    <row r="29" spans="1:9" s="12" customFormat="1" x14ac:dyDescent="0.25">
      <c r="C29" s="12" t="s">
        <v>15</v>
      </c>
      <c r="E29" s="23" t="s">
        <v>19</v>
      </c>
    </row>
    <row r="30" spans="1:9" s="12" customFormat="1" x14ac:dyDescent="0.25">
      <c r="E30" s="23"/>
    </row>
    <row r="31" spans="1:9" s="12" customFormat="1" x14ac:dyDescent="0.25">
      <c r="C31" s="12" t="s">
        <v>17</v>
      </c>
      <c r="E31" s="23" t="s">
        <v>21</v>
      </c>
    </row>
    <row r="32" spans="1:9" s="12" customFormat="1" x14ac:dyDescent="0.25">
      <c r="E32" s="23"/>
    </row>
    <row r="33" spans="3:5" s="12" customFormat="1" x14ac:dyDescent="0.25">
      <c r="C33" s="12" t="s">
        <v>16</v>
      </c>
      <c r="E33" s="23" t="s">
        <v>20</v>
      </c>
    </row>
    <row r="34" spans="3:5" s="12" customFormat="1" x14ac:dyDescent="0.25"/>
    <row r="36" spans="3:5" ht="17.25" x14ac:dyDescent="0.25">
      <c r="C36" s="16"/>
    </row>
    <row r="37" spans="3:5" x14ac:dyDescent="0.25">
      <c r="C37" s="15"/>
    </row>
    <row r="38" spans="3:5" x14ac:dyDescent="0.25">
      <c r="C38" s="15"/>
    </row>
    <row r="39" spans="3:5" x14ac:dyDescent="0.25">
      <c r="C39" s="15"/>
    </row>
    <row r="40" spans="3:5" x14ac:dyDescent="0.25">
      <c r="C40" s="15"/>
    </row>
  </sheetData>
  <sortState ref="B16:I26">
    <sortCondition ref="I16:I26"/>
  </sortState>
  <mergeCells count="5">
    <mergeCell ref="A12:B12"/>
    <mergeCell ref="A7:I7"/>
    <mergeCell ref="A8:I8"/>
    <mergeCell ref="A9:I9"/>
    <mergeCell ref="A11:B11"/>
  </mergeCells>
  <pageMargins left="0.19685039370078741" right="0.19685039370078741" top="0.59055118110236227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12" sqref="H12"/>
    </sheetView>
  </sheetViews>
  <sheetFormatPr defaultRowHeight="15" x14ac:dyDescent="0.25"/>
  <cols>
    <col min="1" max="1" width="6.7109375" customWidth="1"/>
    <col min="2" max="2" width="11.7109375" customWidth="1"/>
    <col min="3" max="3" width="30.7109375" customWidth="1"/>
    <col min="4" max="4" width="11.7109375" customWidth="1"/>
    <col min="5" max="5" width="29.7109375" customWidth="1"/>
    <col min="6" max="9" width="11.7109375" customWidth="1"/>
  </cols>
  <sheetData>
    <row r="1" spans="1:9" s="12" customFormat="1" x14ac:dyDescent="0.25">
      <c r="C1" s="23"/>
      <c r="D1" s="23"/>
      <c r="E1" s="23"/>
      <c r="F1" s="23"/>
      <c r="G1" s="23"/>
      <c r="H1" s="23"/>
    </row>
    <row r="2" spans="1:9" s="12" customFormat="1" x14ac:dyDescent="0.25">
      <c r="C2" s="23"/>
      <c r="D2" s="23"/>
      <c r="E2" s="23"/>
      <c r="F2" s="23"/>
      <c r="G2" s="23"/>
      <c r="H2" s="23"/>
    </row>
    <row r="3" spans="1:9" s="12" customFormat="1" x14ac:dyDescent="0.25">
      <c r="C3" s="23"/>
      <c r="D3" s="23"/>
      <c r="E3" s="23"/>
      <c r="F3" s="23"/>
      <c r="G3" s="23"/>
      <c r="H3" s="23"/>
    </row>
    <row r="4" spans="1:9" s="12" customFormat="1" x14ac:dyDescent="0.25">
      <c r="C4" s="23"/>
      <c r="D4" s="23"/>
      <c r="E4" s="23"/>
      <c r="F4" s="23"/>
      <c r="G4" s="23"/>
      <c r="H4" s="23"/>
    </row>
    <row r="5" spans="1:9" s="23" customFormat="1" x14ac:dyDescent="0.25"/>
    <row r="6" spans="1:9" s="12" customFormat="1" ht="15" customHeight="1" x14ac:dyDescent="0.25"/>
    <row r="7" spans="1:9" s="12" customFormat="1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s="12" customFormat="1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s="12" customFormat="1" ht="15.75" x14ac:dyDescent="0.25">
      <c r="A9" s="82" t="str">
        <f>СП!A101</f>
        <v>Юноши 2003-2004</v>
      </c>
      <c r="B9" s="82"/>
      <c r="C9" s="82"/>
      <c r="D9" s="82"/>
      <c r="E9" s="82"/>
      <c r="F9" s="82"/>
      <c r="G9" s="82"/>
      <c r="H9" s="82"/>
      <c r="I9" s="82"/>
    </row>
    <row r="10" spans="1:9" s="12" customFormat="1" ht="15" customHeight="1" x14ac:dyDescent="0.25">
      <c r="A10" s="1"/>
      <c r="B10" s="1"/>
      <c r="C10" s="1"/>
      <c r="D10" s="1"/>
      <c r="G10" s="1"/>
      <c r="H10" s="1"/>
    </row>
    <row r="11" spans="1:9" s="12" customFormat="1" x14ac:dyDescent="0.25">
      <c r="A11" s="84" t="s">
        <v>7</v>
      </c>
      <c r="B11" s="84"/>
      <c r="C11" s="23" t="s">
        <v>18</v>
      </c>
      <c r="D11" s="1"/>
      <c r="E11" s="11" t="s">
        <v>14</v>
      </c>
      <c r="F11" s="13" t="str">
        <f>СП!F101</f>
        <v>10 км</v>
      </c>
      <c r="G11" s="1"/>
      <c r="H11" s="1"/>
    </row>
    <row r="12" spans="1:9" s="12" customFormat="1" x14ac:dyDescent="0.25">
      <c r="A12" s="84" t="s">
        <v>8</v>
      </c>
      <c r="B12" s="84"/>
      <c r="C12" s="23" t="str">
        <f>СП!C6</f>
        <v>20.03.2021 год</v>
      </c>
      <c r="D12" s="1"/>
      <c r="E12" s="11" t="s">
        <v>12</v>
      </c>
      <c r="F12" s="9">
        <f>СП!F102</f>
        <v>0.54861111111111105</v>
      </c>
      <c r="G12" s="1"/>
      <c r="H12" s="1"/>
    </row>
    <row r="13" spans="1:9" s="12" customFormat="1" x14ac:dyDescent="0.25">
      <c r="A13" s="1"/>
      <c r="B13" s="1"/>
      <c r="C13" s="1"/>
      <c r="D13" s="1"/>
      <c r="E13" s="11" t="s">
        <v>13</v>
      </c>
      <c r="F13" s="9">
        <v>0.58333333333333337</v>
      </c>
      <c r="G13" s="1"/>
      <c r="H13" s="1"/>
    </row>
    <row r="14" spans="1:9" s="12" customFormat="1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9" s="12" customFormat="1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s="12" customFormat="1" x14ac:dyDescent="0.25">
      <c r="A16" s="4">
        <v>1</v>
      </c>
      <c r="B16" s="41">
        <v>105</v>
      </c>
      <c r="C16" s="2" t="s">
        <v>192</v>
      </c>
      <c r="D16" s="4">
        <v>2004</v>
      </c>
      <c r="E16" s="42" t="s">
        <v>53</v>
      </c>
      <c r="F16" s="3">
        <v>0</v>
      </c>
      <c r="G16" s="3">
        <v>1.1986111111111111</v>
      </c>
      <c r="H16" s="3">
        <f t="shared" ref="H16:H25" si="0">G16-F16</f>
        <v>1.1986111111111111</v>
      </c>
      <c r="I16" s="32">
        <f t="shared" ref="I16:I26" si="1">IF(H16="","",RANK(H16,$H$16:$H$26,1))</f>
        <v>1</v>
      </c>
    </row>
    <row r="17" spans="1:9" s="23" customFormat="1" x14ac:dyDescent="0.25">
      <c r="A17" s="4">
        <v>2</v>
      </c>
      <c r="B17" s="4">
        <v>109</v>
      </c>
      <c r="C17" s="2" t="s">
        <v>196</v>
      </c>
      <c r="D17" s="4">
        <v>2003</v>
      </c>
      <c r="E17" s="42" t="s">
        <v>198</v>
      </c>
      <c r="F17" s="3">
        <v>0</v>
      </c>
      <c r="G17" s="3">
        <v>1.2083333333333333</v>
      </c>
      <c r="H17" s="3">
        <f t="shared" si="0"/>
        <v>1.2083333333333333</v>
      </c>
      <c r="I17" s="32">
        <f t="shared" si="1"/>
        <v>2</v>
      </c>
    </row>
    <row r="18" spans="1:9" s="23" customFormat="1" x14ac:dyDescent="0.25">
      <c r="A18" s="4">
        <v>3</v>
      </c>
      <c r="B18" s="41">
        <v>108</v>
      </c>
      <c r="C18" s="2" t="s">
        <v>195</v>
      </c>
      <c r="D18" s="4">
        <v>2003</v>
      </c>
      <c r="E18" s="42" t="s">
        <v>54</v>
      </c>
      <c r="F18" s="3">
        <v>0</v>
      </c>
      <c r="G18" s="3">
        <v>1.2145833333333333</v>
      </c>
      <c r="H18" s="3">
        <f t="shared" si="0"/>
        <v>1.2145833333333333</v>
      </c>
      <c r="I18" s="32">
        <f t="shared" si="1"/>
        <v>3</v>
      </c>
    </row>
    <row r="19" spans="1:9" s="23" customFormat="1" x14ac:dyDescent="0.25">
      <c r="A19" s="4">
        <v>4</v>
      </c>
      <c r="B19" s="4">
        <v>104</v>
      </c>
      <c r="C19" s="2" t="s">
        <v>191</v>
      </c>
      <c r="D19" s="4">
        <v>2003</v>
      </c>
      <c r="E19" s="42"/>
      <c r="F19" s="3">
        <v>0</v>
      </c>
      <c r="G19" s="3">
        <v>1.3229166666666667</v>
      </c>
      <c r="H19" s="3">
        <f t="shared" si="0"/>
        <v>1.3229166666666667</v>
      </c>
      <c r="I19" s="8">
        <f t="shared" si="1"/>
        <v>4</v>
      </c>
    </row>
    <row r="20" spans="1:9" s="23" customFormat="1" x14ac:dyDescent="0.25">
      <c r="A20" s="4">
        <v>5</v>
      </c>
      <c r="B20" s="41">
        <v>102</v>
      </c>
      <c r="C20" s="2" t="s">
        <v>189</v>
      </c>
      <c r="D20" s="4">
        <v>2004</v>
      </c>
      <c r="E20" s="42" t="s">
        <v>54</v>
      </c>
      <c r="F20" s="3">
        <v>0</v>
      </c>
      <c r="G20" s="3">
        <v>1.3472222222222223</v>
      </c>
      <c r="H20" s="3">
        <f t="shared" si="0"/>
        <v>1.3472222222222223</v>
      </c>
      <c r="I20" s="8">
        <f t="shared" si="1"/>
        <v>5</v>
      </c>
    </row>
    <row r="21" spans="1:9" s="23" customFormat="1" x14ac:dyDescent="0.25">
      <c r="A21" s="4">
        <v>6</v>
      </c>
      <c r="B21" s="4">
        <v>100</v>
      </c>
      <c r="C21" s="2" t="s">
        <v>187</v>
      </c>
      <c r="D21" s="4">
        <v>2004</v>
      </c>
      <c r="E21" s="42" t="s">
        <v>52</v>
      </c>
      <c r="F21" s="3">
        <v>0</v>
      </c>
      <c r="G21" s="3">
        <v>1.3701388888888888</v>
      </c>
      <c r="H21" s="3">
        <f t="shared" si="0"/>
        <v>1.3701388888888888</v>
      </c>
      <c r="I21" s="8">
        <f t="shared" si="1"/>
        <v>6</v>
      </c>
    </row>
    <row r="22" spans="1:9" s="23" customFormat="1" x14ac:dyDescent="0.25">
      <c r="A22" s="4">
        <v>7</v>
      </c>
      <c r="B22" s="41">
        <v>107</v>
      </c>
      <c r="C22" s="2" t="s">
        <v>194</v>
      </c>
      <c r="D22" s="4">
        <v>2003</v>
      </c>
      <c r="E22" s="42" t="s">
        <v>51</v>
      </c>
      <c r="F22" s="3">
        <v>0</v>
      </c>
      <c r="G22" s="3">
        <v>1.403472222222222</v>
      </c>
      <c r="H22" s="3">
        <f t="shared" si="0"/>
        <v>1.403472222222222</v>
      </c>
      <c r="I22" s="8">
        <f t="shared" si="1"/>
        <v>7</v>
      </c>
    </row>
    <row r="23" spans="1:9" s="23" customFormat="1" x14ac:dyDescent="0.25">
      <c r="A23" s="4">
        <v>8</v>
      </c>
      <c r="B23" s="4">
        <v>103</v>
      </c>
      <c r="C23" s="2" t="s">
        <v>190</v>
      </c>
      <c r="D23" s="4">
        <v>2004</v>
      </c>
      <c r="E23" s="42" t="s">
        <v>51</v>
      </c>
      <c r="F23" s="3">
        <v>0</v>
      </c>
      <c r="G23" s="3">
        <v>1.4277777777777778</v>
      </c>
      <c r="H23" s="3">
        <f t="shared" si="0"/>
        <v>1.4277777777777778</v>
      </c>
      <c r="I23" s="8">
        <f t="shared" si="1"/>
        <v>8</v>
      </c>
    </row>
    <row r="24" spans="1:9" s="12" customFormat="1" x14ac:dyDescent="0.25">
      <c r="A24" s="4">
        <v>9</v>
      </c>
      <c r="B24" s="41">
        <v>101</v>
      </c>
      <c r="C24" s="2" t="s">
        <v>188</v>
      </c>
      <c r="D24" s="4">
        <v>2004</v>
      </c>
      <c r="E24" s="42" t="s">
        <v>53</v>
      </c>
      <c r="F24" s="3">
        <v>0</v>
      </c>
      <c r="G24" s="3">
        <v>1.4583333333333333</v>
      </c>
      <c r="H24" s="3">
        <f t="shared" si="0"/>
        <v>1.4583333333333333</v>
      </c>
      <c r="I24" s="8">
        <f t="shared" si="1"/>
        <v>9</v>
      </c>
    </row>
    <row r="25" spans="1:9" s="12" customFormat="1" x14ac:dyDescent="0.25">
      <c r="A25" s="4">
        <v>10</v>
      </c>
      <c r="B25" s="4">
        <v>110</v>
      </c>
      <c r="C25" s="2" t="s">
        <v>197</v>
      </c>
      <c r="D25" s="4">
        <v>2004</v>
      </c>
      <c r="E25" s="42" t="s">
        <v>51</v>
      </c>
      <c r="F25" s="3">
        <v>0</v>
      </c>
      <c r="G25" s="3">
        <v>1.7590277777777779</v>
      </c>
      <c r="H25" s="3">
        <f t="shared" si="0"/>
        <v>1.7590277777777779</v>
      </c>
      <c r="I25" s="8">
        <f t="shared" si="1"/>
        <v>10</v>
      </c>
    </row>
    <row r="26" spans="1:9" s="12" customFormat="1" x14ac:dyDescent="0.25">
      <c r="A26" s="4">
        <v>11</v>
      </c>
      <c r="B26" s="41" t="s">
        <v>227</v>
      </c>
      <c r="C26" s="19" t="s">
        <v>193</v>
      </c>
      <c r="D26" s="4">
        <v>2004</v>
      </c>
      <c r="E26" s="42" t="s">
        <v>51</v>
      </c>
      <c r="F26" s="3">
        <v>0</v>
      </c>
      <c r="G26" s="3"/>
      <c r="H26" s="3"/>
      <c r="I26" s="8" t="str">
        <f t="shared" si="1"/>
        <v/>
      </c>
    </row>
    <row r="27" spans="1:9" s="23" customFormat="1" ht="15" customHeight="1" x14ac:dyDescent="0.25"/>
    <row r="28" spans="1:9" s="12" customFormat="1" x14ac:dyDescent="0.25">
      <c r="C28" s="12" t="s">
        <v>15</v>
      </c>
      <c r="E28" s="23" t="s">
        <v>19</v>
      </c>
    </row>
    <row r="29" spans="1:9" s="12" customFormat="1" ht="15" customHeight="1" x14ac:dyDescent="0.25">
      <c r="E29" s="23"/>
    </row>
    <row r="30" spans="1:9" s="12" customFormat="1" x14ac:dyDescent="0.25">
      <c r="C30" s="12" t="s">
        <v>17</v>
      </c>
      <c r="E30" s="23" t="s">
        <v>21</v>
      </c>
    </row>
    <row r="31" spans="1:9" s="12" customFormat="1" ht="15" customHeight="1" x14ac:dyDescent="0.25">
      <c r="E31" s="23"/>
    </row>
    <row r="32" spans="1:9" s="12" customFormat="1" x14ac:dyDescent="0.25">
      <c r="C32" s="12" t="s">
        <v>16</v>
      </c>
      <c r="E32" s="23" t="s">
        <v>20</v>
      </c>
    </row>
    <row r="33" s="12" customFormat="1" x14ac:dyDescent="0.25"/>
  </sheetData>
  <sortState ref="B16:I26">
    <sortCondition ref="I16:I26"/>
  </sortState>
  <mergeCells count="5">
    <mergeCell ref="A9:I9"/>
    <mergeCell ref="A12:B12"/>
    <mergeCell ref="A7:I7"/>
    <mergeCell ref="A8:I8"/>
    <mergeCell ref="A11:B11"/>
  </mergeCells>
  <pageMargins left="0.39370078740157483" right="0.39370078740157483" top="0.39370078740157483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11" sqref="E11:F13"/>
    </sheetView>
  </sheetViews>
  <sheetFormatPr defaultRowHeight="15" x14ac:dyDescent="0.25"/>
  <cols>
    <col min="1" max="1" width="6.7109375" customWidth="1"/>
    <col min="2" max="2" width="11.7109375" customWidth="1"/>
    <col min="3" max="3" width="32.7109375" customWidth="1"/>
    <col min="4" max="4" width="11.7109375" customWidth="1"/>
    <col min="5" max="5" width="30.7109375" customWidth="1"/>
    <col min="6" max="6" width="12.7109375" customWidth="1"/>
    <col min="7" max="8" width="11.7109375" customWidth="1"/>
    <col min="9" max="9" width="12.7109375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s="23" customFormat="1" x14ac:dyDescent="0.25"/>
    <row r="6" spans="1:9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9" ht="15.75" x14ac:dyDescent="0.25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ht="15.75" x14ac:dyDescent="0.25">
      <c r="A8" s="82" t="s">
        <v>11</v>
      </c>
      <c r="B8" s="82"/>
      <c r="C8" s="82"/>
      <c r="D8" s="82"/>
      <c r="E8" s="82"/>
      <c r="F8" s="82"/>
      <c r="G8" s="82"/>
      <c r="H8" s="82"/>
      <c r="I8" s="82"/>
    </row>
    <row r="9" spans="1:9" ht="15.75" x14ac:dyDescent="0.25">
      <c r="A9" s="82" t="str">
        <f>СП!A113</f>
        <v>Девушки 2003-2004</v>
      </c>
      <c r="B9" s="82"/>
      <c r="C9" s="82"/>
      <c r="D9" s="82"/>
      <c r="E9" s="82"/>
      <c r="F9" s="82"/>
      <c r="G9" s="82"/>
      <c r="H9" s="82"/>
      <c r="I9" s="82"/>
    </row>
    <row r="10" spans="1:9" x14ac:dyDescent="0.25">
      <c r="A10" s="1"/>
      <c r="B10" s="1"/>
      <c r="C10" s="1"/>
      <c r="D10" s="1"/>
      <c r="G10" s="1"/>
      <c r="H10" s="1"/>
      <c r="I10" s="23"/>
    </row>
    <row r="11" spans="1:9" x14ac:dyDescent="0.25">
      <c r="A11" s="84" t="s">
        <v>7</v>
      </c>
      <c r="B11" s="84"/>
      <c r="C11" s="23" t="s">
        <v>18</v>
      </c>
      <c r="D11" s="1"/>
      <c r="E11" s="29" t="s">
        <v>14</v>
      </c>
      <c r="F11" s="68" t="str">
        <f>СП!F113</f>
        <v>5 км</v>
      </c>
      <c r="G11" s="1"/>
      <c r="H11" s="1"/>
      <c r="I11" s="23"/>
    </row>
    <row r="12" spans="1:9" x14ac:dyDescent="0.25">
      <c r="A12" s="84" t="s">
        <v>8</v>
      </c>
      <c r="B12" s="84"/>
      <c r="C12" s="23" t="str">
        <f>СП!C6</f>
        <v>20.03.2021 год</v>
      </c>
      <c r="D12" s="1"/>
      <c r="E12" s="29" t="s">
        <v>12</v>
      </c>
      <c r="F12" s="9">
        <f>СП!F114</f>
        <v>0.54999999999999993</v>
      </c>
      <c r="G12" s="1"/>
      <c r="H12" s="1"/>
      <c r="I12" s="23"/>
    </row>
    <row r="13" spans="1:9" x14ac:dyDescent="0.25">
      <c r="A13" s="1"/>
      <c r="B13" s="1"/>
      <c r="C13" s="1"/>
      <c r="D13" s="1"/>
      <c r="E13" s="29" t="s">
        <v>13</v>
      </c>
      <c r="F13" s="9">
        <v>0.58333333333333337</v>
      </c>
      <c r="G13" s="1"/>
      <c r="H13" s="1"/>
      <c r="I13" s="23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23"/>
    </row>
    <row r="15" spans="1:9" ht="25.5" x14ac:dyDescent="0.25">
      <c r="A15" s="7" t="s">
        <v>23</v>
      </c>
      <c r="B15" s="7" t="s">
        <v>3</v>
      </c>
      <c r="C15" s="7" t="s">
        <v>1</v>
      </c>
      <c r="D15" s="7" t="s">
        <v>2</v>
      </c>
      <c r="E15" s="7" t="s">
        <v>4</v>
      </c>
      <c r="F15" s="7" t="s">
        <v>10</v>
      </c>
      <c r="G15" s="7" t="s">
        <v>9</v>
      </c>
      <c r="H15" s="7" t="s">
        <v>5</v>
      </c>
      <c r="I15" s="6" t="s">
        <v>6</v>
      </c>
    </row>
    <row r="16" spans="1:9" x14ac:dyDescent="0.25">
      <c r="A16" s="4">
        <v>1</v>
      </c>
      <c r="B16" s="41">
        <v>116</v>
      </c>
      <c r="C16" s="2" t="s">
        <v>204</v>
      </c>
      <c r="D16" s="4">
        <v>2004</v>
      </c>
      <c r="E16" s="42" t="s">
        <v>208</v>
      </c>
      <c r="F16" s="3">
        <v>4.1666666666666664E-2</v>
      </c>
      <c r="G16" s="22">
        <v>0.70000000000000007</v>
      </c>
      <c r="H16" s="22">
        <f t="shared" ref="H16:H24" si="0">G16-F16</f>
        <v>0.65833333333333344</v>
      </c>
      <c r="I16" s="32">
        <f t="shared" ref="I16:I24" si="1">IF(H16="","",RANK(H16,$H$16:$H$24,1))</f>
        <v>1</v>
      </c>
    </row>
    <row r="17" spans="1:9" s="23" customFormat="1" x14ac:dyDescent="0.25">
      <c r="A17" s="4">
        <v>2</v>
      </c>
      <c r="B17" s="4">
        <v>119</v>
      </c>
      <c r="C17" s="2" t="s">
        <v>207</v>
      </c>
      <c r="D17" s="4">
        <v>2003</v>
      </c>
      <c r="E17" s="42" t="s">
        <v>51</v>
      </c>
      <c r="F17" s="3">
        <v>4.1666666666666664E-2</v>
      </c>
      <c r="G17" s="22">
        <v>0.74375000000000002</v>
      </c>
      <c r="H17" s="22">
        <f t="shared" si="0"/>
        <v>0.70208333333333339</v>
      </c>
      <c r="I17" s="32">
        <f t="shared" si="1"/>
        <v>2</v>
      </c>
    </row>
    <row r="18" spans="1:9" s="23" customFormat="1" x14ac:dyDescent="0.25">
      <c r="A18" s="4">
        <v>3</v>
      </c>
      <c r="B18" s="41">
        <v>111</v>
      </c>
      <c r="C18" s="2" t="s">
        <v>199</v>
      </c>
      <c r="D18" s="4">
        <v>2004</v>
      </c>
      <c r="E18" s="42" t="s">
        <v>53</v>
      </c>
      <c r="F18" s="3">
        <v>4.1666666666666664E-2</v>
      </c>
      <c r="G18" s="22">
        <v>0.80069444444444438</v>
      </c>
      <c r="H18" s="22">
        <f t="shared" si="0"/>
        <v>0.75902777777777775</v>
      </c>
      <c r="I18" s="32">
        <f t="shared" si="1"/>
        <v>3</v>
      </c>
    </row>
    <row r="19" spans="1:9" s="23" customFormat="1" x14ac:dyDescent="0.25">
      <c r="A19" s="4">
        <v>4</v>
      </c>
      <c r="B19" s="4">
        <v>113</v>
      </c>
      <c r="C19" s="2" t="s">
        <v>201</v>
      </c>
      <c r="D19" s="4">
        <v>2004</v>
      </c>
      <c r="E19" s="42" t="s">
        <v>51</v>
      </c>
      <c r="F19" s="3">
        <v>4.1666666666666664E-2</v>
      </c>
      <c r="G19" s="22">
        <v>0.80347222222222225</v>
      </c>
      <c r="H19" s="22">
        <f t="shared" si="0"/>
        <v>0.76180555555555562</v>
      </c>
      <c r="I19" s="8">
        <f t="shared" si="1"/>
        <v>4</v>
      </c>
    </row>
    <row r="20" spans="1:9" s="23" customFormat="1" x14ac:dyDescent="0.25">
      <c r="A20" s="4">
        <v>5</v>
      </c>
      <c r="B20" s="41">
        <v>117</v>
      </c>
      <c r="C20" s="2" t="s">
        <v>205</v>
      </c>
      <c r="D20" s="4">
        <v>2004</v>
      </c>
      <c r="E20" s="42" t="s">
        <v>51</v>
      </c>
      <c r="F20" s="3">
        <v>4.1666666666666664E-2</v>
      </c>
      <c r="G20" s="22">
        <v>0.8208333333333333</v>
      </c>
      <c r="H20" s="22">
        <f t="shared" si="0"/>
        <v>0.77916666666666667</v>
      </c>
      <c r="I20" s="8">
        <f t="shared" si="1"/>
        <v>5</v>
      </c>
    </row>
    <row r="21" spans="1:9" s="23" customFormat="1" x14ac:dyDescent="0.25">
      <c r="A21" s="4">
        <v>6</v>
      </c>
      <c r="B21" s="4">
        <v>115</v>
      </c>
      <c r="C21" s="2" t="s">
        <v>203</v>
      </c>
      <c r="D21" s="4">
        <v>2004</v>
      </c>
      <c r="E21" s="42" t="s">
        <v>51</v>
      </c>
      <c r="F21" s="3">
        <v>4.1666666666666664E-2</v>
      </c>
      <c r="G21" s="22">
        <v>0.87083333333333324</v>
      </c>
      <c r="H21" s="22">
        <f t="shared" si="0"/>
        <v>0.82916666666666661</v>
      </c>
      <c r="I21" s="8">
        <f t="shared" si="1"/>
        <v>6</v>
      </c>
    </row>
    <row r="22" spans="1:9" s="23" customFormat="1" x14ac:dyDescent="0.25">
      <c r="A22" s="4">
        <v>7</v>
      </c>
      <c r="B22" s="41">
        <v>118</v>
      </c>
      <c r="C22" s="2" t="s">
        <v>206</v>
      </c>
      <c r="D22" s="4">
        <v>2003</v>
      </c>
      <c r="E22" s="42" t="s">
        <v>54</v>
      </c>
      <c r="F22" s="3">
        <v>4.1666666666666664E-2</v>
      </c>
      <c r="G22" s="22">
        <v>0.96805555555555556</v>
      </c>
      <c r="H22" s="22">
        <f t="shared" si="0"/>
        <v>0.92638888888888893</v>
      </c>
      <c r="I22" s="8">
        <f t="shared" si="1"/>
        <v>7</v>
      </c>
    </row>
    <row r="23" spans="1:9" s="23" customFormat="1" x14ac:dyDescent="0.25">
      <c r="A23" s="4">
        <v>8</v>
      </c>
      <c r="B23" s="4">
        <v>114</v>
      </c>
      <c r="C23" s="2" t="s">
        <v>202</v>
      </c>
      <c r="D23" s="4">
        <v>2003</v>
      </c>
      <c r="E23" s="42" t="s">
        <v>54</v>
      </c>
      <c r="F23" s="3">
        <v>4.1666666666666664E-2</v>
      </c>
      <c r="G23" s="22">
        <v>1.1263888888888889</v>
      </c>
      <c r="H23" s="22">
        <f t="shared" si="0"/>
        <v>1.0847222222222221</v>
      </c>
      <c r="I23" s="8">
        <f t="shared" si="1"/>
        <v>8</v>
      </c>
    </row>
    <row r="24" spans="1:9" s="23" customFormat="1" x14ac:dyDescent="0.25">
      <c r="A24" s="4">
        <v>9</v>
      </c>
      <c r="B24" s="41">
        <v>112</v>
      </c>
      <c r="C24" s="2" t="s">
        <v>200</v>
      </c>
      <c r="D24" s="4">
        <v>2003</v>
      </c>
      <c r="E24" s="42" t="s">
        <v>198</v>
      </c>
      <c r="F24" s="3">
        <v>4.1666666666666664E-2</v>
      </c>
      <c r="G24" s="22">
        <v>1.15625</v>
      </c>
      <c r="H24" s="22">
        <f t="shared" si="0"/>
        <v>1.1145833333333333</v>
      </c>
      <c r="I24" s="8">
        <f t="shared" si="1"/>
        <v>9</v>
      </c>
    </row>
    <row r="25" spans="1:9" s="23" customFormat="1" x14ac:dyDescent="0.25">
      <c r="A25" s="54"/>
      <c r="B25" s="54"/>
      <c r="C25" s="55"/>
      <c r="D25" s="54"/>
      <c r="E25" s="55"/>
      <c r="F25" s="60"/>
      <c r="G25" s="61"/>
      <c r="H25" s="61"/>
      <c r="I25" s="62"/>
    </row>
    <row r="26" spans="1:9" s="23" customFormat="1" x14ac:dyDescent="0.25"/>
    <row r="27" spans="1:9" x14ac:dyDescent="0.25">
      <c r="A27" s="23"/>
      <c r="B27" s="23"/>
      <c r="C27" s="23" t="s">
        <v>15</v>
      </c>
      <c r="D27" s="23"/>
      <c r="E27" s="23" t="s">
        <v>19</v>
      </c>
      <c r="F27" s="23"/>
      <c r="G27" s="23"/>
      <c r="H27" s="23"/>
      <c r="I27" s="23"/>
    </row>
    <row r="28" spans="1:9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25">
      <c r="A29" s="23"/>
      <c r="B29" s="23"/>
      <c r="C29" s="23" t="s">
        <v>17</v>
      </c>
      <c r="D29" s="23"/>
      <c r="E29" s="23" t="s">
        <v>21</v>
      </c>
      <c r="F29" s="23"/>
      <c r="G29" s="23"/>
      <c r="H29" s="23"/>
      <c r="I29" s="23"/>
    </row>
    <row r="30" spans="1:9" x14ac:dyDescent="0.25">
      <c r="A30" s="23"/>
      <c r="B30" s="23"/>
      <c r="C30" s="23"/>
      <c r="D30" s="23"/>
      <c r="E30" s="23"/>
      <c r="F30" s="23"/>
      <c r="G30" s="23"/>
      <c r="H30" s="23"/>
      <c r="I30" s="23"/>
    </row>
    <row r="31" spans="1:9" x14ac:dyDescent="0.25">
      <c r="A31" s="23"/>
      <c r="B31" s="23"/>
      <c r="C31" s="23" t="s">
        <v>16</v>
      </c>
      <c r="D31" s="23"/>
      <c r="E31" s="23" t="s">
        <v>20</v>
      </c>
      <c r="F31" s="23"/>
      <c r="G31" s="23"/>
      <c r="H31" s="23"/>
      <c r="I31" s="23"/>
    </row>
  </sheetData>
  <sortState ref="B16:I24">
    <sortCondition ref="I16:I24"/>
  </sortState>
  <mergeCells count="5">
    <mergeCell ref="A7:I7"/>
    <mergeCell ref="A8:I8"/>
    <mergeCell ref="A9:I9"/>
    <mergeCell ref="A11:B11"/>
    <mergeCell ref="A12:B12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СП</vt:lpstr>
      <vt:lpstr>Ю-2010 г.р. и моложе</vt:lpstr>
      <vt:lpstr>Д-2010 г.р. и моложе</vt:lpstr>
      <vt:lpstr>Ю 2008-2009</vt:lpstr>
      <vt:lpstr>Д 2008-2009</vt:lpstr>
      <vt:lpstr>Ю 2005-2007</vt:lpstr>
      <vt:lpstr>Д 2005-2007</vt:lpstr>
      <vt:lpstr>Ю 2003-2004</vt:lpstr>
      <vt:lpstr>Д 2003-2004</vt:lpstr>
      <vt:lpstr>Ю 1982-2002</vt:lpstr>
      <vt:lpstr>Д 1982-2002</vt:lpstr>
      <vt:lpstr>М 40-49 лет</vt:lpstr>
      <vt:lpstr>Ж 40-49 лет</vt:lpstr>
      <vt:lpstr>М 50-59 лет</vt:lpstr>
      <vt:lpstr>М 60 лет и старше</vt:lpstr>
      <vt:lpstr>М МВД</vt:lpstr>
      <vt:lpstr>Ж МВД</vt:lpstr>
      <vt:lpstr>Абсолют мужчины</vt:lpstr>
      <vt:lpstr>Абсолют женщины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2021-03-22T20:39:52Z</cp:lastPrinted>
  <dcterms:created xsi:type="dcterms:W3CDTF">2017-01-14T10:38:07Z</dcterms:created>
  <dcterms:modified xsi:type="dcterms:W3CDTF">2021-03-22T20:41:16Z</dcterms:modified>
</cp:coreProperties>
</file>