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396" yWindow="0" windowWidth="20736" windowHeight="13176" tabRatio="500"/>
  </bookViews>
  <sheets>
    <sheet name="Accomodation &amp; Meals Form_Def" sheetId="3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3" l="1"/>
  <c r="E13" i="3"/>
  <c r="C13" i="3" s="1"/>
  <c r="F13" i="3"/>
  <c r="G13" i="3"/>
  <c r="H13" i="3"/>
  <c r="I13" i="3"/>
  <c r="D20" i="3"/>
  <c r="E20" i="3"/>
  <c r="F20" i="3"/>
  <c r="C20" i="3" s="1"/>
  <c r="G20" i="3"/>
  <c r="H20" i="3"/>
  <c r="I20" i="3"/>
  <c r="D26" i="3"/>
  <c r="C26" i="3" s="1"/>
  <c r="E26" i="3"/>
  <c r="F26" i="3"/>
  <c r="G26" i="3"/>
  <c r="H26" i="3"/>
  <c r="I26" i="3"/>
  <c r="D33" i="3"/>
  <c r="C33" i="3" s="1"/>
  <c r="E33" i="3"/>
  <c r="F33" i="3"/>
  <c r="G33" i="3"/>
  <c r="H33" i="3"/>
  <c r="I33" i="3"/>
  <c r="K30" i="3"/>
  <c r="P30" i="3" s="1"/>
  <c r="P33" i="3" s="1"/>
  <c r="H38" i="3" s="1"/>
  <c r="K31" i="3"/>
  <c r="P31" i="3"/>
  <c r="K32" i="3"/>
  <c r="P32" i="3" s="1"/>
  <c r="K24" i="3"/>
  <c r="P24" i="3" s="1"/>
  <c r="P26" i="3" s="1"/>
  <c r="H37" i="3" s="1"/>
  <c r="K25" i="3"/>
  <c r="P25" i="3"/>
  <c r="K17" i="3"/>
  <c r="P17" i="3"/>
  <c r="K18" i="3"/>
  <c r="P18" i="3" s="1"/>
  <c r="K19" i="3"/>
  <c r="P19" i="3"/>
  <c r="K10" i="3"/>
  <c r="P10" i="3"/>
  <c r="P13" i="3" s="1"/>
  <c r="H35" i="3" s="1"/>
  <c r="K11" i="3"/>
  <c r="P11" i="3" s="1"/>
  <c r="K12" i="3"/>
  <c r="P12" i="3"/>
  <c r="C39" i="3" l="1"/>
  <c r="H39" i="3" s="1"/>
  <c r="P20" i="3"/>
  <c r="H36" i="3" s="1"/>
  <c r="P35" i="3" s="1"/>
  <c r="P36" i="3" s="1"/>
</calcChain>
</file>

<file path=xl/sharedStrings.xml><?xml version="1.0" encoding="utf-8"?>
<sst xmlns="http://schemas.openxmlformats.org/spreadsheetml/2006/main" count="168" uniqueCount="63">
  <si>
    <t>x</t>
  </si>
  <si>
    <t>=</t>
  </si>
  <si>
    <t xml:space="preserve">SUITE  NOVOTEL  </t>
  </si>
  <si>
    <t xml:space="preserve">IBIS BUDGET </t>
  </si>
  <si>
    <t xml:space="preserve">IBIS  </t>
  </si>
  <si>
    <t>(1 Pers.)</t>
  </si>
  <si>
    <t>(2 Pers.)</t>
  </si>
  <si>
    <t>(3 Pers.)</t>
  </si>
  <si>
    <t>CHF</t>
  </si>
  <si>
    <t xml:space="preserve"> CHF</t>
  </si>
  <si>
    <t>Remaining amount to be received by April 26, 2017</t>
  </si>
  <si>
    <t>with mention   :   Name of the Federation + FIG WCup'17</t>
  </si>
  <si>
    <t>FIG WCup'17 OC / 01.10.16</t>
  </si>
  <si>
    <t>* meals and farewell party included from Monday 22nd to Saturday 27th May 2017</t>
  </si>
  <si>
    <t>PACKAGE 1 - COINTRIN : SUITE NOVOTEL</t>
  </si>
  <si>
    <t>PACKAGE 2 - COINTRIN : IBIS BUDGET</t>
  </si>
  <si>
    <t>PACKAGE 2 - PETIT-LANCY : IBIS</t>
  </si>
  <si>
    <t>PACKAGE 3 - PETIT-LANCY : IBIS BUDGET</t>
  </si>
  <si>
    <t>GENEVA FIG ACRO WORLD CUP'17</t>
  </si>
  <si>
    <t>SWITZERLAND</t>
  </si>
  <si>
    <t>MAY 25th to MAY 27th</t>
  </si>
  <si>
    <t>NUMBER OF ROOMS</t>
  </si>
  <si>
    <t>TOTAL MEALS :</t>
  </si>
  <si>
    <t>OPTION 1 - COINTRIN</t>
  </si>
  <si>
    <t>OPTION 2 - COINTRIN</t>
  </si>
  <si>
    <t>OPTION 2 - PETIT-LANCY</t>
  </si>
  <si>
    <t>OPTION 3 - PETIT-LANCY</t>
  </si>
  <si>
    <t>SINGLE</t>
  </si>
  <si>
    <t>DOUBLE</t>
  </si>
  <si>
    <t>TRIPLE</t>
  </si>
  <si>
    <t>MON     May 22</t>
  </si>
  <si>
    <t xml:space="preserve">TUE       May 23 </t>
  </si>
  <si>
    <t>WED       May 24</t>
  </si>
  <si>
    <t>THU       May 25</t>
  </si>
  <si>
    <t>FRI       May 26</t>
  </si>
  <si>
    <t>SAT       May 27</t>
  </si>
  <si>
    <t>PRICE *      PER PERSON</t>
  </si>
  <si>
    <t>PLACE &amp; DATE</t>
  </si>
  <si>
    <t>** STARS HOTEL</t>
  </si>
  <si>
    <t>*** STARS HOTEL</t>
  </si>
  <si>
    <t>**** STARS HOTEL</t>
  </si>
  <si>
    <t>to be paid no later than March 15, 2017</t>
  </si>
  <si>
    <t>ACCOMMODATION &amp; MEALS FORM : DEADLINE MARCH 15th, 2017</t>
  </si>
  <si>
    <t>COUNTRY CODE :</t>
  </si>
  <si>
    <t>FEDERATION :</t>
  </si>
  <si>
    <t>50% DEPOSIT :</t>
  </si>
  <si>
    <t>GRAND TOTAL :</t>
  </si>
  <si>
    <r>
      <t xml:space="preserve">Post Check Account Holder : ASSOCIATION ACRO-GENEVE   </t>
    </r>
    <r>
      <rPr>
        <sz val="9"/>
        <color theme="1"/>
        <rFont val="Libian SC Regular"/>
      </rPr>
      <t></t>
    </r>
    <r>
      <rPr>
        <sz val="9"/>
        <color theme="1"/>
        <rFont val="Trebuchet MS"/>
        <family val="2"/>
      </rPr>
      <t xml:space="preserve">          Number of Account : 80187</t>
    </r>
  </si>
  <si>
    <t>Number of Account : 80187</t>
  </si>
  <si>
    <t>Bank Name : BANQUE RAIFFEISEN DU SALEVE</t>
  </si>
  <si>
    <t>Bank Adress : CASE POSTALE 160 / 1255 VEYRIER</t>
  </si>
  <si>
    <t>IBAN Account : CH93 8018 7000 0258 8424 8</t>
  </si>
  <si>
    <t>SWIFT/IBC Code : RAIFCH22187</t>
  </si>
  <si>
    <r>
      <rPr>
        <b/>
        <sz val="10"/>
        <color theme="1"/>
        <rFont val="Trebuchet MS"/>
        <family val="2"/>
      </rPr>
      <t xml:space="preserve">BANK INFORMATION TO WIRE PAYMENTS  :  </t>
    </r>
    <r>
      <rPr>
        <b/>
        <u/>
        <sz val="10"/>
        <color theme="1"/>
        <rFont val="Trebuchet MS"/>
        <family val="2"/>
      </rPr>
      <t>PAYMENTS IN SWISS FRANCS (CHF) ONLY - NO CHEQUES</t>
    </r>
  </si>
  <si>
    <t>PACKAGE 1 - TOTAL COST</t>
  </si>
  <si>
    <t>PACKAGE 2 - TOTAL COST</t>
  </si>
  <si>
    <t>PACKAGE 3 - TOTAL COST</t>
  </si>
  <si>
    <t>PACKAGE 4 - TOTAL COST</t>
  </si>
  <si>
    <r>
      <t xml:space="preserve">Please return your </t>
    </r>
    <r>
      <rPr>
        <b/>
        <u/>
        <sz val="10"/>
        <color rgb="FFFF0000"/>
        <rFont val="Trebuchet MS"/>
        <family val="2"/>
      </rPr>
      <t>Accommodation &amp; Meals Form</t>
    </r>
    <r>
      <rPr>
        <b/>
        <sz val="10"/>
        <color rgb="FFFF0000"/>
        <rFont val="Trebuchet MS"/>
        <family val="2"/>
      </rPr>
      <t xml:space="preserve"> by March 15th,  2017  to :  ACROBATICSGENEVA@GMAIL.COM</t>
    </r>
  </si>
  <si>
    <t>TOTAL ROOMS</t>
  </si>
  <si>
    <t>FINAL TOTAL HOTEL &amp; MEALS</t>
  </si>
  <si>
    <t>TOTAL BANQUET :</t>
  </si>
  <si>
    <r>
      <t xml:space="preserve"> FORM APPROUVED BY </t>
    </r>
    <r>
      <rPr>
        <b/>
        <sz val="9"/>
        <rFont val="Trebuchet MS"/>
        <family val="2"/>
      </rPr>
      <t>(Family Name + First Name)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</si>
</sst>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9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Trebuchet MS"/>
      <family val="2"/>
    </font>
    <font>
      <sz val="12"/>
      <color theme="1"/>
      <name val="Trebuchet MS"/>
      <family val="2"/>
    </font>
    <font>
      <b/>
      <sz val="14"/>
      <color rgb="FFFF0000"/>
      <name val="Trebuchet MS"/>
      <family val="2"/>
    </font>
    <font>
      <b/>
      <sz val="12"/>
      <name val="Trebuchet MS"/>
      <family val="2"/>
    </font>
    <font>
      <sz val="10"/>
      <color theme="1"/>
      <name val="Trebuchet MS"/>
      <family val="2"/>
    </font>
    <font>
      <sz val="8"/>
      <color theme="1"/>
      <name val="Trebuchet MS"/>
      <family val="2"/>
    </font>
    <font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sz val="10"/>
      <color theme="1"/>
      <name val="Trebuchet MS"/>
      <family val="2"/>
    </font>
    <font>
      <b/>
      <sz val="9"/>
      <color theme="1"/>
      <name val="Trebuchet MS"/>
      <family val="2"/>
    </font>
    <font>
      <b/>
      <sz val="10"/>
      <color rgb="FFFF0000"/>
      <name val="Trebuchet MS"/>
      <family val="2"/>
    </font>
    <font>
      <b/>
      <sz val="11"/>
      <name val="Trebuchet MS"/>
      <family val="2"/>
    </font>
    <font>
      <b/>
      <sz val="11"/>
      <color theme="1"/>
      <name val="Trebuchet MS"/>
      <family val="2"/>
    </font>
    <font>
      <b/>
      <u/>
      <sz val="11"/>
      <name val="Trebuchet MS"/>
      <family val="2"/>
    </font>
    <font>
      <b/>
      <sz val="11"/>
      <color rgb="FFFF0000"/>
      <name val="Trebuchet MS"/>
      <family val="2"/>
    </font>
    <font>
      <b/>
      <u/>
      <sz val="10"/>
      <color theme="1"/>
      <name val="Trebuchet MS"/>
      <family val="2"/>
    </font>
    <font>
      <b/>
      <sz val="18"/>
      <name val="Trebuchet MS"/>
      <family val="2"/>
    </font>
    <font>
      <sz val="9"/>
      <color theme="1"/>
      <name val="Libian SC Regular"/>
    </font>
    <font>
      <b/>
      <u/>
      <sz val="10"/>
      <color rgb="FFFF0000"/>
      <name val="Trebuchet MS"/>
      <family val="2"/>
    </font>
    <font>
      <b/>
      <sz val="9"/>
      <color rgb="FFFF0000"/>
      <name val="Trebuchet MS"/>
      <family val="2"/>
    </font>
    <font>
      <b/>
      <sz val="12"/>
      <color rgb="FFFF0000"/>
      <name val="Trebuchet MS"/>
      <family val="2"/>
    </font>
    <font>
      <b/>
      <u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sz val="9"/>
      <name val="Trebuchet MS"/>
      <family val="2"/>
    </font>
    <font>
      <sz val="1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CDDC"/>
        <bgColor rgb="FF000000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 style="thin">
        <color auto="1"/>
      </top>
      <bottom/>
      <diagonal/>
    </border>
    <border>
      <left/>
      <right style="medium">
        <color rgb="FFFF0000"/>
      </right>
      <top/>
      <bottom style="thin">
        <color auto="1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thin">
        <color auto="1"/>
      </top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</borders>
  <cellStyleXfs count="3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2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2" fontId="11" fillId="0" borderId="2" xfId="0" applyNumberFormat="1" applyFont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0" fontId="10" fillId="0" borderId="18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8" fillId="4" borderId="19" xfId="0" applyFont="1" applyFill="1" applyBorder="1" applyAlignment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3" fontId="10" fillId="0" borderId="19" xfId="0" applyNumberFormat="1" applyFont="1" applyBorder="1" applyAlignment="1">
      <alignment vertical="center"/>
    </xf>
    <xf numFmtId="0" fontId="16" fillId="3" borderId="11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vertical="center"/>
    </xf>
    <xf numFmtId="0" fontId="11" fillId="3" borderId="11" xfId="0" applyFont="1" applyFill="1" applyBorder="1" applyAlignment="1">
      <alignment horizontal="center" vertical="center"/>
    </xf>
    <xf numFmtId="3" fontId="12" fillId="3" borderId="15" xfId="0" applyNumberFormat="1" applyFont="1" applyFill="1" applyBorder="1" applyAlignment="1">
      <alignment vertical="center"/>
    </xf>
    <xf numFmtId="2" fontId="11" fillId="0" borderId="7" xfId="0" applyNumberFormat="1" applyFont="1" applyBorder="1" applyAlignment="1">
      <alignment horizontal="center" vertical="center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4" borderId="9" xfId="0" applyFont="1" applyFill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vertical="center"/>
    </xf>
    <xf numFmtId="0" fontId="11" fillId="3" borderId="25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right" vertical="center" wrapText="1"/>
    </xf>
    <xf numFmtId="0" fontId="11" fillId="3" borderId="22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vertical="center"/>
    </xf>
    <xf numFmtId="0" fontId="11" fillId="3" borderId="5" xfId="0" applyFont="1" applyFill="1" applyBorder="1" applyAlignment="1">
      <alignment horizontal="center" vertical="center"/>
    </xf>
    <xf numFmtId="3" fontId="12" fillId="3" borderId="9" xfId="0" applyNumberFormat="1" applyFont="1" applyFill="1" applyBorder="1" applyAlignment="1">
      <alignment vertical="center"/>
    </xf>
    <xf numFmtId="2" fontId="11" fillId="0" borderId="20" xfId="0" applyNumberFormat="1" applyFont="1" applyBorder="1" applyAlignment="1">
      <alignment horizontal="center" vertical="center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4" borderId="15" xfId="0" applyFont="1" applyFill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3" fontId="10" fillId="0" borderId="15" xfId="0" applyNumberFormat="1" applyFont="1" applyBorder="1" applyAlignment="1">
      <alignment vertical="center"/>
    </xf>
    <xf numFmtId="2" fontId="11" fillId="0" borderId="24" xfId="0" applyNumberFormat="1" applyFont="1" applyBorder="1" applyAlignment="1">
      <alignment horizontal="center" vertical="center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4" borderId="22" xfId="0" applyFont="1" applyFill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3" fontId="10" fillId="0" borderId="22" xfId="0" applyNumberFormat="1" applyFont="1" applyBorder="1" applyAlignment="1">
      <alignment vertical="center"/>
    </xf>
    <xf numFmtId="0" fontId="10" fillId="0" borderId="25" xfId="0" applyFont="1" applyBorder="1" applyAlignment="1" applyProtection="1">
      <alignment horizontal="center" vertical="center"/>
      <protection locked="0"/>
    </xf>
    <xf numFmtId="0" fontId="18" fillId="2" borderId="6" xfId="0" applyFont="1" applyFill="1" applyBorder="1" applyAlignment="1">
      <alignment horizontal="right" vertical="center"/>
    </xf>
    <xf numFmtId="0" fontId="20" fillId="2" borderId="30" xfId="0" applyFont="1" applyFill="1" applyBorder="1" applyAlignment="1" applyProtection="1">
      <alignment vertical="center"/>
      <protection locked="0"/>
    </xf>
    <xf numFmtId="0" fontId="16" fillId="0" borderId="32" xfId="0" applyFont="1" applyBorder="1" applyAlignment="1">
      <alignment horizontal="right" vertical="center"/>
    </xf>
    <xf numFmtId="0" fontId="15" fillId="5" borderId="33" xfId="0" applyFont="1" applyFill="1" applyBorder="1" applyAlignment="1">
      <alignment horizontal="right" vertical="center"/>
    </xf>
    <xf numFmtId="0" fontId="16" fillId="5" borderId="33" xfId="0" applyFont="1" applyFill="1" applyBorder="1" applyAlignment="1">
      <alignment horizontal="center" vertical="center"/>
    </xf>
    <xf numFmtId="0" fontId="16" fillId="0" borderId="39" xfId="0" applyFont="1" applyBorder="1" applyAlignment="1">
      <alignment horizontal="right" vertical="center"/>
    </xf>
    <xf numFmtId="0" fontId="12" fillId="3" borderId="11" xfId="0" applyFont="1" applyFill="1" applyBorder="1" applyAlignment="1">
      <alignment horizontal="center" vertical="center"/>
    </xf>
    <xf numFmtId="3" fontId="17" fillId="6" borderId="34" xfId="0" applyNumberFormat="1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3" fontId="18" fillId="2" borderId="36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7" borderId="34" xfId="0" applyFont="1" applyFill="1" applyBorder="1" applyAlignment="1">
      <alignment vertical="center"/>
    </xf>
    <xf numFmtId="0" fontId="26" fillId="3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right" vertical="center"/>
    </xf>
    <xf numFmtId="0" fontId="15" fillId="5" borderId="4" xfId="0" applyFont="1" applyFill="1" applyBorder="1" applyAlignment="1">
      <alignment horizontal="right" vertical="center"/>
    </xf>
    <xf numFmtId="0" fontId="12" fillId="3" borderId="24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5" fillId="5" borderId="2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3" borderId="2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0" fontId="11" fillId="3" borderId="7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3" fontId="16" fillId="0" borderId="32" xfId="0" applyNumberFormat="1" applyFont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  <xf numFmtId="0" fontId="8" fillId="7" borderId="41" xfId="0" applyFont="1" applyFill="1" applyBorder="1" applyAlignment="1">
      <alignment horizontal="center" vertical="center"/>
    </xf>
    <xf numFmtId="0" fontId="8" fillId="7" borderId="42" xfId="0" applyFont="1" applyFill="1" applyBorder="1" applyAlignment="1">
      <alignment horizontal="center" vertical="center"/>
    </xf>
    <xf numFmtId="0" fontId="15" fillId="5" borderId="44" xfId="0" applyFont="1" applyFill="1" applyBorder="1" applyAlignment="1">
      <alignment vertical="center"/>
    </xf>
    <xf numFmtId="0" fontId="15" fillId="5" borderId="33" xfId="0" applyFont="1" applyFill="1" applyBorder="1" applyAlignment="1">
      <alignment vertical="center"/>
    </xf>
    <xf numFmtId="0" fontId="12" fillId="0" borderId="38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3" fontId="16" fillId="0" borderId="39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2" fillId="0" borderId="35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3" fontId="16" fillId="0" borderId="0" xfId="0" applyNumberFormat="1" applyFont="1" applyBorder="1" applyAlignment="1">
      <alignment horizontal="center" vertical="center"/>
    </xf>
    <xf numFmtId="0" fontId="18" fillId="2" borderId="43" xfId="0" applyFont="1" applyFill="1" applyBorder="1" applyAlignment="1">
      <alignment horizontal="right" vertical="center"/>
    </xf>
    <xf numFmtId="0" fontId="18" fillId="2" borderId="6" xfId="0" applyFont="1" applyFill="1" applyBorder="1" applyAlignment="1">
      <alignment horizontal="right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37" xfId="0" applyFont="1" applyFill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/>
    </xf>
    <xf numFmtId="0" fontId="13" fillId="3" borderId="46" xfId="0" applyFont="1" applyFill="1" applyBorder="1" applyAlignment="1">
      <alignment horizontal="center" vertical="center"/>
    </xf>
    <xf numFmtId="3" fontId="12" fillId="3" borderId="46" xfId="0" applyNumberFormat="1" applyFont="1" applyFill="1" applyBorder="1" applyAlignment="1">
      <alignment horizontal="center" vertical="center"/>
    </xf>
    <xf numFmtId="0" fontId="23" fillId="2" borderId="43" xfId="0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/>
    </xf>
    <xf numFmtId="0" fontId="23" fillId="2" borderId="36" xfId="0" applyFont="1" applyFill="1" applyBorder="1" applyAlignment="1">
      <alignment horizontal="center" vertical="center"/>
    </xf>
    <xf numFmtId="0" fontId="23" fillId="2" borderId="38" xfId="0" applyFont="1" applyFill="1" applyBorder="1" applyAlignment="1">
      <alignment horizontal="center" vertical="center"/>
    </xf>
    <xf numFmtId="0" fontId="23" fillId="2" borderId="39" xfId="0" applyFont="1" applyFill="1" applyBorder="1" applyAlignment="1">
      <alignment horizontal="center" vertical="center"/>
    </xf>
    <xf numFmtId="0" fontId="23" fillId="2" borderId="42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25" fillId="2" borderId="0" xfId="0" applyFont="1" applyFill="1" applyAlignment="1">
      <alignment horizontal="left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164" fontId="28" fillId="2" borderId="2" xfId="0" applyNumberFormat="1" applyFont="1" applyFill="1" applyBorder="1" applyAlignment="1" applyProtection="1">
      <alignment horizontal="center" vertical="center"/>
      <protection locked="0"/>
    </xf>
    <xf numFmtId="164" fontId="28" fillId="2" borderId="3" xfId="0" applyNumberFormat="1" applyFont="1" applyFill="1" applyBorder="1" applyAlignment="1" applyProtection="1">
      <alignment horizontal="center" vertical="center"/>
      <protection locked="0"/>
    </xf>
    <xf numFmtId="164" fontId="28" fillId="2" borderId="4" xfId="0" applyNumberFormat="1" applyFont="1" applyFill="1" applyBorder="1" applyAlignment="1" applyProtection="1">
      <alignment horizontal="center" vertical="center"/>
      <protection locked="0"/>
    </xf>
    <xf numFmtId="0" fontId="28" fillId="2" borderId="2" xfId="0" applyFont="1" applyFill="1" applyBorder="1" applyAlignment="1" applyProtection="1">
      <alignment horizontal="center" vertical="center"/>
      <protection locked="0"/>
    </xf>
    <xf numFmtId="0" fontId="28" fillId="2" borderId="3" xfId="0" applyFont="1" applyFill="1" applyBorder="1" applyAlignment="1" applyProtection="1">
      <alignment horizontal="center" vertical="center"/>
      <protection locked="0"/>
    </xf>
    <xf numFmtId="0" fontId="28" fillId="2" borderId="4" xfId="0" applyFont="1" applyFill="1" applyBorder="1" applyAlignment="1" applyProtection="1">
      <alignment horizontal="center" vertical="center"/>
      <protection locked="0"/>
    </xf>
    <xf numFmtId="0" fontId="14" fillId="0" borderId="6" xfId="0" applyFont="1" applyBorder="1" applyAlignment="1">
      <alignment horizontal="center" vertical="center" wrapText="1"/>
    </xf>
  </cellXfs>
  <cellStyles count="32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123887</xdr:colOff>
      <xdr:row>0</xdr:row>
      <xdr:rowOff>54360</xdr:rowOff>
    </xdr:from>
    <xdr:to>
      <xdr:col>1</xdr:col>
      <xdr:colOff>22306</xdr:colOff>
      <xdr:row>3</xdr:row>
      <xdr:rowOff>223519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87" y="54360"/>
          <a:ext cx="495319" cy="931159"/>
        </a:xfrm>
        <a:prstGeom prst="rect">
          <a:avLst/>
        </a:prstGeom>
      </xdr:spPr>
    </xdr:pic>
    <xdr:clientData/>
  </xdr:twoCellAnchor>
  <xdr:twoCellAnchor editAs="oneCell">
    <xdr:from>
      <xdr:col>14</xdr:col>
      <xdr:colOff>71120</xdr:colOff>
      <xdr:row>0</xdr:row>
      <xdr:rowOff>77471</xdr:rowOff>
    </xdr:from>
    <xdr:to>
      <xdr:col>15</xdr:col>
      <xdr:colOff>849779</xdr:colOff>
      <xdr:row>3</xdr:row>
      <xdr:rowOff>220730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5750560" y="77471"/>
          <a:ext cx="931059" cy="9052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showRuler="0" zoomScale="125" zoomScaleNormal="125" zoomScalePageLayoutView="125" workbookViewId="0">
      <selection activeCell="D30" sqref="D30"/>
    </sheetView>
  </sheetViews>
  <sheetFormatPr baseColWidth="10" defaultColWidth="10.796875" defaultRowHeight="16.2"/>
  <cols>
    <col min="1" max="1" width="7.796875" style="1" customWidth="1"/>
    <col min="2" max="2" width="2.796875" style="1" customWidth="1"/>
    <col min="3" max="3" width="8" style="1" customWidth="1"/>
    <col min="4" max="9" width="5.19921875" style="1" customWidth="1"/>
    <col min="10" max="10" width="0.796875" style="1" customWidth="1"/>
    <col min="11" max="11" width="7.19921875" style="1" customWidth="1"/>
    <col min="12" max="12" width="3.69921875" style="1" customWidth="1"/>
    <col min="13" max="13" width="3.796875" style="1" customWidth="1"/>
    <col min="14" max="14" width="9" style="1" customWidth="1"/>
    <col min="15" max="15" width="2" style="1" customWidth="1"/>
    <col min="16" max="16" width="12" style="1" customWidth="1"/>
    <col min="17" max="16384" width="10.796875" style="1"/>
  </cols>
  <sheetData>
    <row r="1" spans="1:16" ht="19.95" customHeight="1">
      <c r="A1" s="82" t="s">
        <v>18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 ht="19.95" customHeight="1">
      <c r="A2" s="82" t="s">
        <v>19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1:16" ht="19.95" customHeight="1">
      <c r="A3" s="82" t="s">
        <v>20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16" ht="19.95" customHeight="1">
      <c r="A4" s="83" t="s">
        <v>42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ht="6" customHeight="1">
      <c r="A5" s="84"/>
      <c r="B5" s="84"/>
      <c r="C5" s="84"/>
      <c r="D5" s="84"/>
      <c r="E5" s="84"/>
      <c r="F5" s="85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1:16" ht="22.05" customHeight="1">
      <c r="A6" s="86" t="s">
        <v>43</v>
      </c>
      <c r="B6" s="87"/>
      <c r="C6" s="87"/>
      <c r="D6" s="88"/>
      <c r="E6" s="89"/>
      <c r="F6" s="65"/>
      <c r="G6" s="90" t="s">
        <v>44</v>
      </c>
      <c r="H6" s="91"/>
      <c r="I6" s="91"/>
      <c r="J6" s="92"/>
      <c r="K6" s="93"/>
      <c r="L6" s="94"/>
      <c r="M6" s="94"/>
      <c r="N6" s="94"/>
      <c r="O6" s="94"/>
      <c r="P6" s="95"/>
    </row>
    <row r="7" spans="1:16" ht="13.95" customHeight="1">
      <c r="A7" s="96" t="s">
        <v>13</v>
      </c>
      <c r="B7" s="96"/>
      <c r="C7" s="96"/>
      <c r="D7" s="96"/>
      <c r="E7" s="96"/>
      <c r="F7" s="97"/>
      <c r="G7" s="96"/>
      <c r="H7" s="96"/>
      <c r="I7" s="96"/>
      <c r="J7" s="96"/>
      <c r="K7" s="96"/>
      <c r="L7" s="96"/>
      <c r="M7" s="96"/>
      <c r="N7" s="96"/>
      <c r="O7" s="96"/>
      <c r="P7" s="96"/>
    </row>
    <row r="8" spans="1:16" ht="16.05" customHeight="1">
      <c r="A8" s="103" t="s">
        <v>23</v>
      </c>
      <c r="B8" s="104"/>
      <c r="C8" s="104"/>
      <c r="D8" s="104"/>
      <c r="E8" s="98" t="s">
        <v>40</v>
      </c>
      <c r="F8" s="98"/>
      <c r="G8" s="98"/>
      <c r="H8" s="98"/>
      <c r="I8" s="98"/>
      <c r="J8" s="98"/>
      <c r="K8" s="98"/>
      <c r="L8" s="98"/>
      <c r="M8" s="98"/>
      <c r="N8" s="99" t="s">
        <v>2</v>
      </c>
      <c r="O8" s="99"/>
      <c r="P8" s="100"/>
    </row>
    <row r="9" spans="1:16" ht="33" customHeight="1" thickBot="1">
      <c r="A9" s="101" t="s">
        <v>21</v>
      </c>
      <c r="B9" s="102"/>
      <c r="C9" s="102"/>
      <c r="D9" s="35" t="s">
        <v>30</v>
      </c>
      <c r="E9" s="36" t="s">
        <v>31</v>
      </c>
      <c r="F9" s="36" t="s">
        <v>32</v>
      </c>
      <c r="G9" s="36" t="s">
        <v>33</v>
      </c>
      <c r="H9" s="36" t="s">
        <v>34</v>
      </c>
      <c r="I9" s="36" t="s">
        <v>35</v>
      </c>
      <c r="J9" s="37"/>
      <c r="K9" s="78" t="s">
        <v>59</v>
      </c>
      <c r="L9" s="36" t="s">
        <v>0</v>
      </c>
      <c r="M9" s="36" t="s">
        <v>8</v>
      </c>
      <c r="N9" s="38" t="s">
        <v>36</v>
      </c>
      <c r="O9" s="39" t="s">
        <v>1</v>
      </c>
      <c r="P9" s="38" t="s">
        <v>60</v>
      </c>
    </row>
    <row r="10" spans="1:16" ht="13.95" customHeight="1">
      <c r="A10" s="80" t="s">
        <v>27</v>
      </c>
      <c r="B10" s="81"/>
      <c r="C10" s="27" t="s">
        <v>5</v>
      </c>
      <c r="D10" s="28"/>
      <c r="E10" s="29"/>
      <c r="F10" s="29"/>
      <c r="G10" s="29"/>
      <c r="H10" s="29"/>
      <c r="I10" s="29"/>
      <c r="J10" s="30"/>
      <c r="K10" s="31">
        <f>SUM(D10:I10)</f>
        <v>0</v>
      </c>
      <c r="L10" s="33" t="s">
        <v>0</v>
      </c>
      <c r="M10" s="33" t="s">
        <v>8</v>
      </c>
      <c r="N10" s="32">
        <v>240</v>
      </c>
      <c r="O10" s="33" t="s">
        <v>1</v>
      </c>
      <c r="P10" s="34">
        <f>K10*N10*1</f>
        <v>0</v>
      </c>
    </row>
    <row r="11" spans="1:16" ht="13.95" customHeight="1">
      <c r="A11" s="106" t="s">
        <v>28</v>
      </c>
      <c r="B11" s="107"/>
      <c r="C11" s="13" t="s">
        <v>6</v>
      </c>
      <c r="D11" s="5"/>
      <c r="E11" s="6"/>
      <c r="F11" s="6"/>
      <c r="G11" s="6"/>
      <c r="H11" s="6"/>
      <c r="I11" s="6"/>
      <c r="J11" s="7"/>
      <c r="K11" s="8">
        <f>SUM(D11:I11)</f>
        <v>0</v>
      </c>
      <c r="L11" s="10" t="s">
        <v>0</v>
      </c>
      <c r="M11" s="10" t="s">
        <v>8</v>
      </c>
      <c r="N11" s="9">
        <v>160</v>
      </c>
      <c r="O11" s="10" t="s">
        <v>1</v>
      </c>
      <c r="P11" s="11">
        <f>K11*N11*2</f>
        <v>0</v>
      </c>
    </row>
    <row r="12" spans="1:16" ht="13.95" customHeight="1" thickBot="1">
      <c r="A12" s="108" t="s">
        <v>29</v>
      </c>
      <c r="B12" s="109"/>
      <c r="C12" s="14" t="s">
        <v>7</v>
      </c>
      <c r="D12" s="15"/>
      <c r="E12" s="16"/>
      <c r="F12" s="16"/>
      <c r="G12" s="16"/>
      <c r="H12" s="16"/>
      <c r="I12" s="16"/>
      <c r="J12" s="17"/>
      <c r="K12" s="18">
        <f>SUM(D12:I12)</f>
        <v>0</v>
      </c>
      <c r="L12" s="20" t="s">
        <v>0</v>
      </c>
      <c r="M12" s="20" t="s">
        <v>8</v>
      </c>
      <c r="N12" s="19">
        <v>130</v>
      </c>
      <c r="O12" s="20" t="s">
        <v>1</v>
      </c>
      <c r="P12" s="21">
        <f>K12*N12*3</f>
        <v>0</v>
      </c>
    </row>
    <row r="13" spans="1:16" ht="13.95" customHeight="1">
      <c r="A13" s="110" t="s">
        <v>22</v>
      </c>
      <c r="B13" s="111"/>
      <c r="C13" s="22">
        <f>D13+E13+F13+G13+H13+I13</f>
        <v>0</v>
      </c>
      <c r="D13" s="23">
        <f t="shared" ref="D13:I13" si="0">(D10*1*2)+(D11*2*2)+(D12*3*2)</f>
        <v>0</v>
      </c>
      <c r="E13" s="70">
        <f t="shared" si="0"/>
        <v>0</v>
      </c>
      <c r="F13" s="70">
        <f t="shared" si="0"/>
        <v>0</v>
      </c>
      <c r="G13" s="70">
        <f t="shared" si="0"/>
        <v>0</v>
      </c>
      <c r="H13" s="70">
        <f t="shared" si="0"/>
        <v>0</v>
      </c>
      <c r="I13" s="70">
        <f t="shared" si="0"/>
        <v>0</v>
      </c>
      <c r="J13" s="24"/>
      <c r="K13" s="112" t="s">
        <v>54</v>
      </c>
      <c r="L13" s="112"/>
      <c r="M13" s="112"/>
      <c r="N13" s="112"/>
      <c r="O13" s="25" t="s">
        <v>1</v>
      </c>
      <c r="P13" s="26">
        <f>SUM(P10:P12)</f>
        <v>0</v>
      </c>
    </row>
    <row r="14" spans="1:16" ht="3" customHeight="1">
      <c r="A14" s="3"/>
      <c r="B14" s="4"/>
      <c r="C14" s="4"/>
      <c r="D14" s="4"/>
      <c r="E14" s="4"/>
      <c r="F14" s="4"/>
      <c r="G14" s="4"/>
      <c r="H14" s="3"/>
      <c r="I14" s="3"/>
      <c r="J14" s="3"/>
      <c r="K14" s="3"/>
      <c r="L14" s="3"/>
      <c r="M14" s="3"/>
      <c r="N14" s="3"/>
      <c r="O14" s="3"/>
      <c r="P14" s="3"/>
    </row>
    <row r="15" spans="1:16" ht="16.05" customHeight="1">
      <c r="A15" s="103" t="s">
        <v>24</v>
      </c>
      <c r="B15" s="104"/>
      <c r="C15" s="104"/>
      <c r="D15" s="104"/>
      <c r="E15" s="98" t="s">
        <v>39</v>
      </c>
      <c r="F15" s="98"/>
      <c r="G15" s="98"/>
      <c r="H15" s="98"/>
      <c r="I15" s="98"/>
      <c r="J15" s="98"/>
      <c r="K15" s="98"/>
      <c r="L15" s="98"/>
      <c r="M15" s="98"/>
      <c r="N15" s="99" t="s">
        <v>3</v>
      </c>
      <c r="O15" s="99"/>
      <c r="P15" s="100"/>
    </row>
    <row r="16" spans="1:16" ht="33" customHeight="1" thickBot="1">
      <c r="A16" s="113" t="s">
        <v>21</v>
      </c>
      <c r="B16" s="114"/>
      <c r="C16" s="114"/>
      <c r="D16" s="40" t="s">
        <v>30</v>
      </c>
      <c r="E16" s="41" t="s">
        <v>31</v>
      </c>
      <c r="F16" s="41" t="s">
        <v>32</v>
      </c>
      <c r="G16" s="41" t="s">
        <v>33</v>
      </c>
      <c r="H16" s="41" t="s">
        <v>34</v>
      </c>
      <c r="I16" s="41" t="s">
        <v>35</v>
      </c>
      <c r="J16" s="42"/>
      <c r="K16" s="78" t="s">
        <v>59</v>
      </c>
      <c r="L16" s="36" t="s">
        <v>0</v>
      </c>
      <c r="M16" s="36" t="s">
        <v>8</v>
      </c>
      <c r="N16" s="38" t="s">
        <v>36</v>
      </c>
      <c r="O16" s="39" t="s">
        <v>1</v>
      </c>
      <c r="P16" s="38" t="s">
        <v>60</v>
      </c>
    </row>
    <row r="17" spans="1:16" ht="13.95" customHeight="1">
      <c r="A17" s="115" t="s">
        <v>27</v>
      </c>
      <c r="B17" s="116"/>
      <c r="C17" s="48" t="s">
        <v>5</v>
      </c>
      <c r="D17" s="49"/>
      <c r="E17" s="50"/>
      <c r="F17" s="50"/>
      <c r="G17" s="50"/>
      <c r="H17" s="50"/>
      <c r="I17" s="50"/>
      <c r="J17" s="51"/>
      <c r="K17" s="52">
        <f>SUM(D17:I17)</f>
        <v>0</v>
      </c>
      <c r="L17" s="54" t="s">
        <v>0</v>
      </c>
      <c r="M17" s="54" t="s">
        <v>8</v>
      </c>
      <c r="N17" s="53">
        <v>200</v>
      </c>
      <c r="O17" s="54" t="s">
        <v>1</v>
      </c>
      <c r="P17" s="55">
        <f>K17*N17*1</f>
        <v>0</v>
      </c>
    </row>
    <row r="18" spans="1:16" ht="13.95" customHeight="1">
      <c r="A18" s="106" t="s">
        <v>28</v>
      </c>
      <c r="B18" s="107"/>
      <c r="C18" s="13" t="s">
        <v>6</v>
      </c>
      <c r="D18" s="5"/>
      <c r="E18" s="6"/>
      <c r="F18" s="6"/>
      <c r="G18" s="6"/>
      <c r="H18" s="6"/>
      <c r="I18" s="6"/>
      <c r="J18" s="7"/>
      <c r="K18" s="8">
        <f>SUM(D18:I18)</f>
        <v>0</v>
      </c>
      <c r="L18" s="10" t="s">
        <v>0</v>
      </c>
      <c r="M18" s="10" t="s">
        <v>8</v>
      </c>
      <c r="N18" s="9">
        <v>150</v>
      </c>
      <c r="O18" s="10" t="s">
        <v>1</v>
      </c>
      <c r="P18" s="11">
        <f>K18*N18*2</f>
        <v>0</v>
      </c>
    </row>
    <row r="19" spans="1:16" ht="13.95" customHeight="1" thickBot="1">
      <c r="A19" s="117" t="s">
        <v>29</v>
      </c>
      <c r="B19" s="118"/>
      <c r="C19" s="56" t="s">
        <v>7</v>
      </c>
      <c r="D19" s="63"/>
      <c r="E19" s="57"/>
      <c r="F19" s="57"/>
      <c r="G19" s="57"/>
      <c r="H19" s="57"/>
      <c r="I19" s="57"/>
      <c r="J19" s="58"/>
      <c r="K19" s="59">
        <f>SUM(D19:I19)</f>
        <v>0</v>
      </c>
      <c r="L19" s="61" t="s">
        <v>0</v>
      </c>
      <c r="M19" s="61" t="s">
        <v>8</v>
      </c>
      <c r="N19" s="60">
        <v>120</v>
      </c>
      <c r="O19" s="61" t="s">
        <v>1</v>
      </c>
      <c r="P19" s="62">
        <f>K19*N19*3</f>
        <v>0</v>
      </c>
    </row>
    <row r="20" spans="1:16" ht="13.95" customHeight="1">
      <c r="A20" s="119" t="s">
        <v>22</v>
      </c>
      <c r="B20" s="120"/>
      <c r="C20" s="43">
        <f>D20+E20+F20+G20+H20+I20</f>
        <v>0</v>
      </c>
      <c r="D20" s="44">
        <f t="shared" ref="D20:I20" si="1">(D17*1*2)+(D18*2*2)+(D19*3*2)</f>
        <v>0</v>
      </c>
      <c r="E20" s="73">
        <f t="shared" si="1"/>
        <v>0</v>
      </c>
      <c r="F20" s="73">
        <f t="shared" si="1"/>
        <v>0</v>
      </c>
      <c r="G20" s="73">
        <f t="shared" si="1"/>
        <v>0</v>
      </c>
      <c r="H20" s="73">
        <f t="shared" si="1"/>
        <v>0</v>
      </c>
      <c r="I20" s="73">
        <f t="shared" si="1"/>
        <v>0</v>
      </c>
      <c r="J20" s="45"/>
      <c r="K20" s="105" t="s">
        <v>55</v>
      </c>
      <c r="L20" s="105"/>
      <c r="M20" s="105"/>
      <c r="N20" s="105"/>
      <c r="O20" s="46" t="s">
        <v>1</v>
      </c>
      <c r="P20" s="47">
        <f>SUM(P17:P19)</f>
        <v>0</v>
      </c>
    </row>
    <row r="21" spans="1:16" ht="3" customHeight="1">
      <c r="A21" s="3"/>
      <c r="B21" s="4"/>
      <c r="C21" s="4"/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</row>
    <row r="22" spans="1:16" ht="16.05" customHeight="1">
      <c r="A22" s="103" t="s">
        <v>25</v>
      </c>
      <c r="B22" s="104"/>
      <c r="C22" s="104"/>
      <c r="D22" s="104"/>
      <c r="E22" s="98" t="s">
        <v>39</v>
      </c>
      <c r="F22" s="98"/>
      <c r="G22" s="98"/>
      <c r="H22" s="98"/>
      <c r="I22" s="98"/>
      <c r="J22" s="98"/>
      <c r="K22" s="98"/>
      <c r="L22" s="98"/>
      <c r="M22" s="98"/>
      <c r="N22" s="99" t="s">
        <v>4</v>
      </c>
      <c r="O22" s="99"/>
      <c r="P22" s="100"/>
    </row>
    <row r="23" spans="1:16" ht="33" customHeight="1" thickBot="1">
      <c r="A23" s="113" t="s">
        <v>21</v>
      </c>
      <c r="B23" s="114"/>
      <c r="C23" s="114"/>
      <c r="D23" s="40" t="s">
        <v>30</v>
      </c>
      <c r="E23" s="41" t="s">
        <v>31</v>
      </c>
      <c r="F23" s="41" t="s">
        <v>32</v>
      </c>
      <c r="G23" s="41" t="s">
        <v>33</v>
      </c>
      <c r="H23" s="41" t="s">
        <v>34</v>
      </c>
      <c r="I23" s="41" t="s">
        <v>35</v>
      </c>
      <c r="J23" s="42"/>
      <c r="K23" s="78" t="s">
        <v>59</v>
      </c>
      <c r="L23" s="36" t="s">
        <v>0</v>
      </c>
      <c r="M23" s="36" t="s">
        <v>8</v>
      </c>
      <c r="N23" s="38" t="s">
        <v>36</v>
      </c>
      <c r="O23" s="39" t="s">
        <v>1</v>
      </c>
      <c r="P23" s="38" t="s">
        <v>60</v>
      </c>
    </row>
    <row r="24" spans="1:16" ht="13.95" customHeight="1">
      <c r="A24" s="115" t="s">
        <v>27</v>
      </c>
      <c r="B24" s="116"/>
      <c r="C24" s="48" t="s">
        <v>5</v>
      </c>
      <c r="D24" s="49"/>
      <c r="E24" s="50"/>
      <c r="F24" s="50"/>
      <c r="G24" s="50"/>
      <c r="H24" s="50"/>
      <c r="I24" s="50"/>
      <c r="J24" s="51"/>
      <c r="K24" s="52">
        <f>SUM(D24:I24)</f>
        <v>0</v>
      </c>
      <c r="L24" s="54" t="s">
        <v>0</v>
      </c>
      <c r="M24" s="54" t="s">
        <v>8</v>
      </c>
      <c r="N24" s="53">
        <v>200</v>
      </c>
      <c r="O24" s="54" t="s">
        <v>1</v>
      </c>
      <c r="P24" s="55">
        <f>K24*N24*1</f>
        <v>0</v>
      </c>
    </row>
    <row r="25" spans="1:16" ht="13.95" customHeight="1" thickBot="1">
      <c r="A25" s="117" t="s">
        <v>28</v>
      </c>
      <c r="B25" s="118"/>
      <c r="C25" s="56" t="s">
        <v>6</v>
      </c>
      <c r="D25" s="63"/>
      <c r="E25" s="57"/>
      <c r="F25" s="57"/>
      <c r="G25" s="57"/>
      <c r="H25" s="57"/>
      <c r="I25" s="57"/>
      <c r="J25" s="58"/>
      <c r="K25" s="59">
        <f>SUM(D25:I25)</f>
        <v>0</v>
      </c>
      <c r="L25" s="61" t="s">
        <v>0</v>
      </c>
      <c r="M25" s="61" t="s">
        <v>8</v>
      </c>
      <c r="N25" s="60">
        <v>150</v>
      </c>
      <c r="O25" s="61" t="s">
        <v>1</v>
      </c>
      <c r="P25" s="62">
        <f>K25*N25*2</f>
        <v>0</v>
      </c>
    </row>
    <row r="26" spans="1:16" ht="13.95" customHeight="1">
      <c r="A26" s="119" t="s">
        <v>22</v>
      </c>
      <c r="B26" s="120"/>
      <c r="C26" s="43">
        <f>D26+E26+F26+G26+H26+I26</f>
        <v>0</v>
      </c>
      <c r="D26" s="44">
        <f t="shared" ref="D26:I26" si="2">(D24*1*2)+(D25*2*1)</f>
        <v>0</v>
      </c>
      <c r="E26" s="73">
        <f t="shared" si="2"/>
        <v>0</v>
      </c>
      <c r="F26" s="73">
        <f t="shared" si="2"/>
        <v>0</v>
      </c>
      <c r="G26" s="73">
        <f t="shared" si="2"/>
        <v>0</v>
      </c>
      <c r="H26" s="73">
        <f t="shared" si="2"/>
        <v>0</v>
      </c>
      <c r="I26" s="73">
        <f t="shared" si="2"/>
        <v>0</v>
      </c>
      <c r="J26" s="45"/>
      <c r="K26" s="105" t="s">
        <v>56</v>
      </c>
      <c r="L26" s="105"/>
      <c r="M26" s="105"/>
      <c r="N26" s="105"/>
      <c r="O26" s="46" t="s">
        <v>1</v>
      </c>
      <c r="P26" s="47">
        <f>SUM(P24:P25)</f>
        <v>0</v>
      </c>
    </row>
    <row r="27" spans="1:16" ht="3" customHeight="1">
      <c r="A27" s="3"/>
      <c r="B27" s="4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  <c r="P27" s="3"/>
    </row>
    <row r="28" spans="1:16" ht="16.05" customHeight="1">
      <c r="A28" s="103" t="s">
        <v>26</v>
      </c>
      <c r="B28" s="104"/>
      <c r="C28" s="104"/>
      <c r="D28" s="104"/>
      <c r="E28" s="98" t="s">
        <v>38</v>
      </c>
      <c r="F28" s="98"/>
      <c r="G28" s="98"/>
      <c r="H28" s="98"/>
      <c r="I28" s="98"/>
      <c r="J28" s="98"/>
      <c r="K28" s="98"/>
      <c r="L28" s="98"/>
      <c r="M28" s="98"/>
      <c r="N28" s="99" t="s">
        <v>3</v>
      </c>
      <c r="O28" s="99"/>
      <c r="P28" s="100"/>
    </row>
    <row r="29" spans="1:16" ht="33" customHeight="1" thickBot="1">
      <c r="A29" s="113" t="s">
        <v>21</v>
      </c>
      <c r="B29" s="114"/>
      <c r="C29" s="114"/>
      <c r="D29" s="40" t="s">
        <v>30</v>
      </c>
      <c r="E29" s="41" t="s">
        <v>31</v>
      </c>
      <c r="F29" s="41" t="s">
        <v>32</v>
      </c>
      <c r="G29" s="41" t="s">
        <v>33</v>
      </c>
      <c r="H29" s="41" t="s">
        <v>34</v>
      </c>
      <c r="I29" s="41" t="s">
        <v>35</v>
      </c>
      <c r="J29" s="42"/>
      <c r="K29" s="78" t="s">
        <v>59</v>
      </c>
      <c r="L29" s="36" t="s">
        <v>0</v>
      </c>
      <c r="M29" s="36" t="s">
        <v>8</v>
      </c>
      <c r="N29" s="38" t="s">
        <v>36</v>
      </c>
      <c r="O29" s="39" t="s">
        <v>1</v>
      </c>
      <c r="P29" s="38" t="s">
        <v>60</v>
      </c>
    </row>
    <row r="30" spans="1:16" ht="13.95" customHeight="1">
      <c r="A30" s="115" t="s">
        <v>27</v>
      </c>
      <c r="B30" s="116"/>
      <c r="C30" s="48" t="s">
        <v>5</v>
      </c>
      <c r="D30" s="49"/>
      <c r="E30" s="50"/>
      <c r="F30" s="50"/>
      <c r="G30" s="50"/>
      <c r="H30" s="50"/>
      <c r="I30" s="50"/>
      <c r="J30" s="51"/>
      <c r="K30" s="52">
        <f>SUM(D30:I30)</f>
        <v>0</v>
      </c>
      <c r="L30" s="54" t="s">
        <v>0</v>
      </c>
      <c r="M30" s="54" t="s">
        <v>8</v>
      </c>
      <c r="N30" s="53">
        <v>180</v>
      </c>
      <c r="O30" s="54" t="s">
        <v>1</v>
      </c>
      <c r="P30" s="55">
        <f>K30*N30*1</f>
        <v>0</v>
      </c>
    </row>
    <row r="31" spans="1:16" ht="13.95" customHeight="1">
      <c r="A31" s="106" t="s">
        <v>28</v>
      </c>
      <c r="B31" s="107"/>
      <c r="C31" s="13" t="s">
        <v>6</v>
      </c>
      <c r="D31" s="5"/>
      <c r="E31" s="6"/>
      <c r="F31" s="6"/>
      <c r="G31" s="6"/>
      <c r="H31" s="6"/>
      <c r="I31" s="6"/>
      <c r="J31" s="7"/>
      <c r="K31" s="8">
        <f>SUM(D31:I31)</f>
        <v>0</v>
      </c>
      <c r="L31" s="10" t="s">
        <v>0</v>
      </c>
      <c r="M31" s="10" t="s">
        <v>8</v>
      </c>
      <c r="N31" s="9">
        <v>130</v>
      </c>
      <c r="O31" s="10" t="s">
        <v>1</v>
      </c>
      <c r="P31" s="11">
        <f>K31*N31*2</f>
        <v>0</v>
      </c>
    </row>
    <row r="32" spans="1:16" ht="13.95" customHeight="1" thickBot="1">
      <c r="A32" s="117" t="s">
        <v>29</v>
      </c>
      <c r="B32" s="118"/>
      <c r="C32" s="56" t="s">
        <v>7</v>
      </c>
      <c r="D32" s="63"/>
      <c r="E32" s="57"/>
      <c r="F32" s="57"/>
      <c r="G32" s="57"/>
      <c r="H32" s="57"/>
      <c r="I32" s="57"/>
      <c r="J32" s="58"/>
      <c r="K32" s="59">
        <f>SUM(D32:I32)</f>
        <v>0</v>
      </c>
      <c r="L32" s="61" t="s">
        <v>0</v>
      </c>
      <c r="M32" s="61" t="s">
        <v>8</v>
      </c>
      <c r="N32" s="60">
        <v>110</v>
      </c>
      <c r="O32" s="61" t="s">
        <v>1</v>
      </c>
      <c r="P32" s="62">
        <f>K32*N32*3</f>
        <v>0</v>
      </c>
    </row>
    <row r="33" spans="1:16" ht="13.95" customHeight="1">
      <c r="A33" s="119" t="s">
        <v>22</v>
      </c>
      <c r="B33" s="120"/>
      <c r="C33" s="43">
        <f>D33+E33+F33+G33+H33+I33</f>
        <v>0</v>
      </c>
      <c r="D33" s="44">
        <f t="shared" ref="D33:I33" si="3">(D30*1*2)+(D31*2*2)+(D32*3*2)</f>
        <v>0</v>
      </c>
      <c r="E33" s="73">
        <f t="shared" si="3"/>
        <v>0</v>
      </c>
      <c r="F33" s="73">
        <f t="shared" si="3"/>
        <v>0</v>
      </c>
      <c r="G33" s="73">
        <f t="shared" si="3"/>
        <v>0</v>
      </c>
      <c r="H33" s="73">
        <f t="shared" si="3"/>
        <v>0</v>
      </c>
      <c r="I33" s="73">
        <f t="shared" si="3"/>
        <v>0</v>
      </c>
      <c r="J33" s="45"/>
      <c r="K33" s="105" t="s">
        <v>57</v>
      </c>
      <c r="L33" s="105"/>
      <c r="M33" s="105"/>
      <c r="N33" s="105"/>
      <c r="O33" s="46" t="s">
        <v>1</v>
      </c>
      <c r="P33" s="47">
        <f>SUM(P30:P32)</f>
        <v>0</v>
      </c>
    </row>
    <row r="34" spans="1:16" ht="7.05" customHeight="1" thickBot="1">
      <c r="A34" s="3"/>
      <c r="B34" s="4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  <c r="P34" s="3"/>
    </row>
    <row r="35" spans="1:16" ht="19.05" customHeight="1">
      <c r="A35" s="121" t="s">
        <v>14</v>
      </c>
      <c r="B35" s="122"/>
      <c r="C35" s="122"/>
      <c r="D35" s="122"/>
      <c r="E35" s="122"/>
      <c r="F35" s="122"/>
      <c r="G35" s="66" t="s">
        <v>9</v>
      </c>
      <c r="H35" s="123">
        <f>P13</f>
        <v>0</v>
      </c>
      <c r="I35" s="123"/>
      <c r="J35" s="124"/>
      <c r="K35" s="127" t="s">
        <v>46</v>
      </c>
      <c r="L35" s="128"/>
      <c r="M35" s="128"/>
      <c r="N35" s="67" t="s">
        <v>8</v>
      </c>
      <c r="O35" s="68" t="s">
        <v>1</v>
      </c>
      <c r="P35" s="71">
        <f>H35+H36+H37+H38</f>
        <v>0</v>
      </c>
    </row>
    <row r="36" spans="1:16" ht="19.05" customHeight="1">
      <c r="A36" s="133" t="s">
        <v>15</v>
      </c>
      <c r="B36" s="134"/>
      <c r="C36" s="134"/>
      <c r="D36" s="134"/>
      <c r="E36" s="134"/>
      <c r="F36" s="134"/>
      <c r="G36" s="12" t="s">
        <v>8</v>
      </c>
      <c r="H36" s="135">
        <f>P20</f>
        <v>0</v>
      </c>
      <c r="I36" s="135"/>
      <c r="J36" s="125"/>
      <c r="K36" s="136" t="s">
        <v>45</v>
      </c>
      <c r="L36" s="137"/>
      <c r="M36" s="137"/>
      <c r="N36" s="64" t="s">
        <v>8</v>
      </c>
      <c r="O36" s="72" t="s">
        <v>1</v>
      </c>
      <c r="P36" s="74">
        <f>P35/2</f>
        <v>0</v>
      </c>
    </row>
    <row r="37" spans="1:16" ht="19.05" customHeight="1">
      <c r="A37" s="133" t="s">
        <v>16</v>
      </c>
      <c r="B37" s="134"/>
      <c r="C37" s="134"/>
      <c r="D37" s="134"/>
      <c r="E37" s="134"/>
      <c r="F37" s="134"/>
      <c r="G37" s="12" t="s">
        <v>8</v>
      </c>
      <c r="H37" s="135">
        <f>P26</f>
        <v>0</v>
      </c>
      <c r="I37" s="135"/>
      <c r="J37" s="125"/>
      <c r="K37" s="138" t="s">
        <v>41</v>
      </c>
      <c r="L37" s="138"/>
      <c r="M37" s="138"/>
      <c r="N37" s="138"/>
      <c r="O37" s="138"/>
      <c r="P37" s="139"/>
    </row>
    <row r="38" spans="1:16" ht="19.05" customHeight="1" thickBot="1">
      <c r="A38" s="129" t="s">
        <v>17</v>
      </c>
      <c r="B38" s="130"/>
      <c r="C38" s="130"/>
      <c r="D38" s="130"/>
      <c r="E38" s="130"/>
      <c r="F38" s="130"/>
      <c r="G38" s="69" t="s">
        <v>8</v>
      </c>
      <c r="H38" s="131">
        <f>P33</f>
        <v>0</v>
      </c>
      <c r="I38" s="131"/>
      <c r="J38" s="126"/>
      <c r="K38" s="143" t="s">
        <v>10</v>
      </c>
      <c r="L38" s="144"/>
      <c r="M38" s="144"/>
      <c r="N38" s="144"/>
      <c r="O38" s="144"/>
      <c r="P38" s="145"/>
    </row>
    <row r="39" spans="1:16" ht="16.8" thickBot="1">
      <c r="A39" s="140" t="s">
        <v>22</v>
      </c>
      <c r="B39" s="141"/>
      <c r="C39" s="142">
        <f>C13+C20+C26+C33-I13/2-I20/2-I26/2-I33/2</f>
        <v>0</v>
      </c>
      <c r="D39" s="142"/>
      <c r="E39" s="140" t="s">
        <v>61</v>
      </c>
      <c r="F39" s="141"/>
      <c r="G39" s="141"/>
      <c r="H39" s="142">
        <f>C13+C20+C26+C33-C39</f>
        <v>0</v>
      </c>
      <c r="I39" s="142"/>
      <c r="J39" s="77"/>
      <c r="K39" s="146"/>
      <c r="L39" s="147"/>
      <c r="M39" s="147"/>
      <c r="N39" s="147"/>
      <c r="O39" s="147"/>
      <c r="P39" s="148"/>
    </row>
    <row r="40" spans="1:16" ht="7.05" customHeight="1">
      <c r="A40" s="3"/>
      <c r="B40" s="4"/>
      <c r="C40" s="4"/>
      <c r="D40" s="4"/>
      <c r="E40" s="4"/>
      <c r="F40" s="4"/>
      <c r="G40" s="4"/>
      <c r="H40" s="3"/>
      <c r="I40" s="75"/>
      <c r="J40" s="76"/>
      <c r="K40" s="76"/>
      <c r="L40" s="76"/>
      <c r="M40" s="76"/>
      <c r="N40" s="3"/>
      <c r="O40" s="3"/>
      <c r="P40" s="3"/>
    </row>
    <row r="41" spans="1:16" ht="16.05" customHeight="1">
      <c r="A41" s="132" t="s">
        <v>53</v>
      </c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</row>
    <row r="42" spans="1:16" ht="13.05" customHeight="1">
      <c r="A42" s="150" t="s">
        <v>49</v>
      </c>
      <c r="B42" s="150"/>
      <c r="C42" s="150"/>
      <c r="D42" s="150"/>
      <c r="E42" s="150"/>
      <c r="F42" s="150"/>
      <c r="G42" s="150"/>
      <c r="H42" s="79"/>
      <c r="I42" s="150" t="s">
        <v>50</v>
      </c>
      <c r="J42" s="150"/>
      <c r="K42" s="150"/>
      <c r="L42" s="150"/>
      <c r="M42" s="150"/>
      <c r="N42" s="150"/>
      <c r="O42" s="150"/>
      <c r="P42" s="150"/>
    </row>
    <row r="43" spans="1:16" ht="13.05" customHeight="1">
      <c r="A43" s="150" t="s">
        <v>47</v>
      </c>
      <c r="B43" s="150"/>
      <c r="C43" s="150"/>
      <c r="D43" s="150"/>
      <c r="E43" s="150"/>
      <c r="F43" s="150"/>
      <c r="G43" s="150"/>
      <c r="H43" s="79"/>
      <c r="I43" s="150" t="s">
        <v>48</v>
      </c>
      <c r="J43" s="150"/>
      <c r="K43" s="150"/>
      <c r="L43" s="150"/>
      <c r="M43" s="150"/>
      <c r="N43" s="150"/>
      <c r="O43" s="150"/>
      <c r="P43" s="150"/>
    </row>
    <row r="44" spans="1:16" ht="13.05" customHeight="1">
      <c r="A44" s="150" t="s">
        <v>51</v>
      </c>
      <c r="B44" s="150"/>
      <c r="C44" s="150"/>
      <c r="D44" s="150"/>
      <c r="E44" s="150"/>
      <c r="F44" s="150"/>
      <c r="G44" s="150"/>
      <c r="H44" s="79"/>
      <c r="I44" s="150" t="s">
        <v>52</v>
      </c>
      <c r="J44" s="150"/>
      <c r="K44" s="150"/>
      <c r="L44" s="150"/>
      <c r="M44" s="150"/>
      <c r="N44" s="150"/>
      <c r="O44" s="150"/>
      <c r="P44" s="150"/>
    </row>
    <row r="45" spans="1:16" ht="13.05" customHeight="1">
      <c r="A45" s="151" t="s">
        <v>11</v>
      </c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</row>
    <row r="46" spans="1:16" ht="6" customHeight="1">
      <c r="A46" s="3"/>
      <c r="B46" s="4"/>
      <c r="C46" s="4"/>
      <c r="D46" s="4"/>
      <c r="E46" s="4"/>
      <c r="F46" s="4"/>
      <c r="G46" s="4"/>
      <c r="H46" s="3"/>
      <c r="I46" s="3"/>
      <c r="J46" s="3"/>
      <c r="K46" s="3"/>
      <c r="L46" s="3"/>
      <c r="M46" s="3"/>
      <c r="N46" s="3"/>
      <c r="O46" s="3"/>
      <c r="P46" s="3"/>
    </row>
    <row r="47" spans="1:16" ht="15" customHeight="1">
      <c r="A47" s="152" t="s">
        <v>37</v>
      </c>
      <c r="B47" s="153"/>
      <c r="C47" s="153"/>
      <c r="D47" s="153"/>
      <c r="E47" s="153"/>
      <c r="F47" s="153"/>
      <c r="G47" s="154"/>
      <c r="H47" s="152" t="s">
        <v>62</v>
      </c>
      <c r="I47" s="153"/>
      <c r="J47" s="153"/>
      <c r="K47" s="153"/>
      <c r="L47" s="153"/>
      <c r="M47" s="153"/>
      <c r="N47" s="153"/>
      <c r="O47" s="153"/>
      <c r="P47" s="154"/>
    </row>
    <row r="48" spans="1:16" ht="18" customHeight="1">
      <c r="A48" s="155"/>
      <c r="B48" s="156"/>
      <c r="C48" s="156"/>
      <c r="D48" s="156"/>
      <c r="E48" s="156"/>
      <c r="F48" s="156"/>
      <c r="G48" s="157"/>
      <c r="H48" s="158"/>
      <c r="I48" s="159"/>
      <c r="J48" s="159"/>
      <c r="K48" s="159"/>
      <c r="L48" s="159"/>
      <c r="M48" s="159"/>
      <c r="N48" s="159"/>
      <c r="O48" s="159"/>
      <c r="P48" s="160"/>
    </row>
    <row r="49" spans="1:16" ht="18" customHeight="1">
      <c r="A49" s="161" t="s">
        <v>58</v>
      </c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</row>
    <row r="50" spans="1:16" ht="10.95" customHeight="1">
      <c r="A50" s="3"/>
      <c r="B50" s="4"/>
      <c r="C50" s="4"/>
      <c r="D50" s="4"/>
      <c r="E50" s="4"/>
      <c r="F50" s="4"/>
      <c r="G50" s="4"/>
      <c r="H50" s="3"/>
      <c r="I50" s="3"/>
      <c r="J50" s="3"/>
      <c r="K50" s="3"/>
      <c r="L50" s="3"/>
      <c r="M50" s="3"/>
      <c r="N50" s="149" t="s">
        <v>12</v>
      </c>
      <c r="O50" s="149"/>
      <c r="P50" s="149"/>
    </row>
    <row r="51" spans="1:16" ht="9" customHeight="1">
      <c r="A51" s="3"/>
      <c r="B51" s="4"/>
      <c r="C51" s="4"/>
      <c r="D51" s="4"/>
      <c r="E51" s="4"/>
      <c r="F51" s="4"/>
      <c r="G51" s="4"/>
      <c r="H51" s="3"/>
      <c r="I51" s="3"/>
      <c r="J51" s="3"/>
      <c r="K51" s="3"/>
      <c r="L51" s="3"/>
      <c r="M51" s="3"/>
      <c r="N51" s="3"/>
      <c r="O51" s="3"/>
      <c r="P51" s="3"/>
    </row>
    <row r="52" spans="1:16">
      <c r="A52" s="3"/>
      <c r="B52" s="4"/>
      <c r="C52" s="4"/>
      <c r="D52" s="4"/>
      <c r="E52" s="4"/>
      <c r="F52" s="4"/>
      <c r="G52" s="4"/>
      <c r="H52" s="3"/>
      <c r="I52" s="3"/>
      <c r="J52" s="3"/>
      <c r="K52" s="3"/>
      <c r="L52" s="3"/>
      <c r="M52" s="3"/>
      <c r="N52" s="3"/>
      <c r="O52" s="3"/>
      <c r="P52" s="3"/>
    </row>
    <row r="53" spans="1:16">
      <c r="A53" s="3"/>
      <c r="B53" s="4"/>
      <c r="C53" s="4"/>
      <c r="D53" s="4"/>
      <c r="E53" s="4"/>
      <c r="F53" s="4"/>
      <c r="G53" s="4"/>
      <c r="H53" s="3"/>
      <c r="I53" s="3"/>
      <c r="J53" s="3"/>
      <c r="K53" s="3"/>
      <c r="L53" s="3"/>
      <c r="M53" s="3"/>
      <c r="N53" s="3"/>
      <c r="O53" s="3"/>
      <c r="P53" s="3"/>
    </row>
    <row r="54" spans="1:16">
      <c r="A54" s="3"/>
      <c r="B54" s="4"/>
      <c r="C54" s="4"/>
      <c r="D54" s="4"/>
      <c r="E54" s="4"/>
      <c r="F54" s="4"/>
      <c r="G54" s="4"/>
      <c r="H54" s="3"/>
      <c r="I54" s="3"/>
      <c r="J54" s="3"/>
      <c r="K54" s="3"/>
      <c r="L54" s="3"/>
      <c r="M54" s="3"/>
      <c r="N54" s="3"/>
      <c r="O54" s="3"/>
      <c r="P54" s="3"/>
    </row>
    <row r="55" spans="1:16">
      <c r="A55" s="2"/>
      <c r="H55" s="2"/>
      <c r="I55" s="2"/>
      <c r="J55" s="2"/>
      <c r="K55" s="2"/>
      <c r="L55" s="2"/>
      <c r="M55" s="2"/>
      <c r="N55" s="2"/>
      <c r="O55" s="2"/>
      <c r="P55" s="2"/>
    </row>
    <row r="56" spans="1:16">
      <c r="A56" s="2"/>
      <c r="H56" s="2"/>
      <c r="I56" s="2"/>
      <c r="J56" s="2"/>
      <c r="K56" s="2"/>
      <c r="L56" s="2"/>
      <c r="M56" s="2"/>
      <c r="N56" s="2"/>
      <c r="O56" s="2"/>
      <c r="P56" s="2"/>
    </row>
    <row r="57" spans="1:16">
      <c r="A57" s="2"/>
      <c r="H57" s="2"/>
      <c r="I57" s="2"/>
      <c r="J57" s="2"/>
      <c r="K57" s="2"/>
      <c r="L57" s="2"/>
      <c r="M57" s="2"/>
      <c r="N57" s="2"/>
      <c r="O57" s="2"/>
      <c r="P57" s="2"/>
    </row>
    <row r="58" spans="1:16">
      <c r="A58" s="2"/>
      <c r="H58" s="2"/>
      <c r="I58" s="2"/>
      <c r="J58" s="2"/>
      <c r="K58" s="2"/>
      <c r="L58" s="2"/>
      <c r="M58" s="2"/>
      <c r="N58" s="2"/>
      <c r="O58" s="2"/>
      <c r="P58" s="2"/>
    </row>
    <row r="59" spans="1:16">
      <c r="A59" s="2"/>
      <c r="H59" s="2"/>
      <c r="I59" s="2"/>
      <c r="J59" s="2"/>
      <c r="K59" s="2"/>
      <c r="L59" s="2"/>
      <c r="M59" s="2"/>
      <c r="N59" s="2"/>
      <c r="O59" s="2"/>
      <c r="P59" s="2"/>
    </row>
    <row r="60" spans="1:16">
      <c r="A60" s="2"/>
      <c r="H60" s="2"/>
      <c r="I60" s="2"/>
      <c r="J60" s="2"/>
      <c r="K60" s="2"/>
      <c r="L60" s="2"/>
      <c r="M60" s="2"/>
      <c r="N60" s="2"/>
      <c r="O60" s="2"/>
      <c r="P60" s="2"/>
    </row>
  </sheetData>
  <sheetProtection password="C183" sheet="1" objects="1" scenarios="1" selectLockedCells="1"/>
  <mergeCells count="76">
    <mergeCell ref="N50:P50"/>
    <mergeCell ref="A43:G43"/>
    <mergeCell ref="A42:G42"/>
    <mergeCell ref="A44:G44"/>
    <mergeCell ref="A45:P45"/>
    <mergeCell ref="A47:G47"/>
    <mergeCell ref="H47:P47"/>
    <mergeCell ref="A48:G48"/>
    <mergeCell ref="H48:P48"/>
    <mergeCell ref="A49:P49"/>
    <mergeCell ref="I42:P42"/>
    <mergeCell ref="I43:P43"/>
    <mergeCell ref="I44:P44"/>
    <mergeCell ref="A41:P41"/>
    <mergeCell ref="A36:F36"/>
    <mergeCell ref="H36:I36"/>
    <mergeCell ref="K36:M36"/>
    <mergeCell ref="A37:F37"/>
    <mergeCell ref="H37:I37"/>
    <mergeCell ref="K37:P37"/>
    <mergeCell ref="A39:B39"/>
    <mergeCell ref="H39:I39"/>
    <mergeCell ref="E39:G39"/>
    <mergeCell ref="C39:D39"/>
    <mergeCell ref="K38:P39"/>
    <mergeCell ref="A30:B30"/>
    <mergeCell ref="A31:B31"/>
    <mergeCell ref="A32:B32"/>
    <mergeCell ref="A33:B33"/>
    <mergeCell ref="K33:N33"/>
    <mergeCell ref="A35:F35"/>
    <mergeCell ref="H35:I35"/>
    <mergeCell ref="J35:J38"/>
    <mergeCell ref="K35:M35"/>
    <mergeCell ref="A38:F38"/>
    <mergeCell ref="H38:I38"/>
    <mergeCell ref="A29:C29"/>
    <mergeCell ref="E22:M22"/>
    <mergeCell ref="N22:P22"/>
    <mergeCell ref="A23:C23"/>
    <mergeCell ref="A24:B24"/>
    <mergeCell ref="A25:B25"/>
    <mergeCell ref="A26:B26"/>
    <mergeCell ref="K26:N26"/>
    <mergeCell ref="E28:M28"/>
    <mergeCell ref="N28:P28"/>
    <mergeCell ref="A22:D22"/>
    <mergeCell ref="A28:D28"/>
    <mergeCell ref="K20:N20"/>
    <mergeCell ref="A11:B11"/>
    <mergeCell ref="A12:B12"/>
    <mergeCell ref="A13:B13"/>
    <mergeCell ref="K13:N13"/>
    <mergeCell ref="E15:M15"/>
    <mergeCell ref="N15:P15"/>
    <mergeCell ref="A16:C16"/>
    <mergeCell ref="A17:B17"/>
    <mergeCell ref="A18:B18"/>
    <mergeCell ref="A19:B19"/>
    <mergeCell ref="A20:B20"/>
    <mergeCell ref="A15:D15"/>
    <mergeCell ref="A10:B10"/>
    <mergeCell ref="A1:P1"/>
    <mergeCell ref="A2:P2"/>
    <mergeCell ref="A3:P3"/>
    <mergeCell ref="A4:P4"/>
    <mergeCell ref="A5:P5"/>
    <mergeCell ref="A6:C6"/>
    <mergeCell ref="D6:E6"/>
    <mergeCell ref="G6:J6"/>
    <mergeCell ref="K6:P6"/>
    <mergeCell ref="A7:P7"/>
    <mergeCell ref="E8:M8"/>
    <mergeCell ref="N8:P8"/>
    <mergeCell ref="A9:C9"/>
    <mergeCell ref="A8:D8"/>
  </mergeCells>
  <phoneticPr fontId="3" type="noConversion"/>
  <printOptions horizontalCentered="1" verticalCentered="1"/>
  <pageMargins left="0.15000000000000002" right="0" top="0" bottom="0" header="0" footer="0"/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Accomodation &amp; Meals Form_Def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</dc:creator>
  <cp:lastModifiedBy>Rui</cp:lastModifiedBy>
  <cp:lastPrinted>2016-11-13T15:00:25Z</cp:lastPrinted>
  <dcterms:created xsi:type="dcterms:W3CDTF">2013-09-13T13:28:04Z</dcterms:created>
  <dcterms:modified xsi:type="dcterms:W3CDTF">2017-02-23T15:43:06Z</dcterms:modified>
</cp:coreProperties>
</file>